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wgov-my.sharepoint.com/personal/briony_foster_psc_nsw_gov_au/Documents/Desktop/Analytics/WFP/Report/2021/"/>
    </mc:Choice>
  </mc:AlternateContent>
  <xr:revisionPtr revIDLastSave="3" documentId="8_{CC07BAB5-55F9-425F-B588-B3DCCB89BE3E}" xr6:coauthVersionLast="47" xr6:coauthVersionMax="47" xr10:uidLastSave="{FD84D047-3C63-40C7-A711-DC87FE157695}"/>
  <bookViews>
    <workbookView xWindow="-120" yWindow="-120" windowWidth="29040" windowHeight="15840" tabRatio="893" xr2:uid="{00000000-000D-0000-FFFF-FFFF00000000}"/>
  </bookViews>
  <sheets>
    <sheet name="Index" sheetId="1" r:id="rId1"/>
    <sheet name="Table 1" sheetId="48" r:id="rId2"/>
    <sheet name="Table 2" sheetId="4" r:id="rId3"/>
    <sheet name="Table 3" sheetId="5" r:id="rId4"/>
    <sheet name="Table 4" sheetId="4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2" r:id="rId11"/>
    <sheet name="Table 11" sheetId="11" r:id="rId12"/>
    <sheet name="Table 12" sheetId="26" r:id="rId13"/>
    <sheet name="Table 13" sheetId="27" r:id="rId14"/>
    <sheet name="Table 14" sheetId="28" r:id="rId15"/>
    <sheet name="Table 15" sheetId="12" r:id="rId16"/>
    <sheet name="Table 16" sheetId="13" r:id="rId17"/>
    <sheet name="Table 17" sheetId="36" r:id="rId18"/>
    <sheet name="Table 18" sheetId="52" r:id="rId19"/>
    <sheet name="Table 19" sheetId="38" r:id="rId20"/>
    <sheet name="Table 20" sheetId="39" r:id="rId21"/>
    <sheet name="Table 21" sheetId="22" r:id="rId22"/>
    <sheet name="Table 22" sheetId="32" r:id="rId23"/>
    <sheet name="Table 23" sheetId="47" r:id="rId24"/>
    <sheet name="Table 24" sheetId="33" r:id="rId25"/>
    <sheet name="Table 25" sheetId="34" r:id="rId26"/>
    <sheet name="Table 26" sheetId="35" r:id="rId27"/>
    <sheet name="Table 27" sheetId="50" r:id="rId28"/>
    <sheet name="Table 28" sheetId="51" r:id="rId29"/>
  </sheets>
  <definedNames>
    <definedName name="_xlnm._FilterDatabase" localSheetId="10" hidden="1">'Table 10'!$A$2:$P$57</definedName>
    <definedName name="_xlnm._FilterDatabase" localSheetId="12" hidden="1">'Table 12'!#REF!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51" l="1"/>
  <c r="A1" i="50"/>
  <c r="A1" i="35"/>
  <c r="A1" i="34"/>
  <c r="A1" i="33"/>
  <c r="A1" i="47"/>
  <c r="A1" i="32"/>
  <c r="A1" i="22"/>
  <c r="A1" i="39"/>
  <c r="A1" i="38"/>
  <c r="A1" i="52"/>
  <c r="A1" i="36"/>
  <c r="A1" i="13"/>
  <c r="A1" i="12"/>
  <c r="A1" i="28"/>
  <c r="A1" i="27"/>
  <c r="A1" i="26"/>
  <c r="A1" i="11"/>
  <c r="A1" i="2"/>
  <c r="A1" i="10"/>
  <c r="A1" i="9"/>
  <c r="A1" i="8"/>
  <c r="A1" i="7"/>
  <c r="A1" i="6"/>
  <c r="A1" i="45"/>
  <c r="A1" i="5"/>
  <c r="B1" i="4"/>
  <c r="L1" i="48"/>
  <c r="B137" i="2" l="1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B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Z69" i="10" l="1"/>
  <c r="AA69" i="10"/>
  <c r="AB69" i="10"/>
</calcChain>
</file>

<file path=xl/sharedStrings.xml><?xml version="1.0" encoding="utf-8"?>
<sst xmlns="http://schemas.openxmlformats.org/spreadsheetml/2006/main" count="1463" uniqueCount="664">
  <si>
    <t>Accounting and financial</t>
  </si>
  <si>
    <t>Administration and clerical</t>
  </si>
  <si>
    <t>Animal care</t>
  </si>
  <si>
    <t>Arts, sports and recreation</t>
  </si>
  <si>
    <t>Aviation</t>
  </si>
  <si>
    <t>CEO</t>
  </si>
  <si>
    <t>Childcare</t>
  </si>
  <si>
    <t>Community</t>
  </si>
  <si>
    <t>Construction and architecture</t>
  </si>
  <si>
    <t>Customer services and call centre</t>
  </si>
  <si>
    <t>Economist</t>
  </si>
  <si>
    <t>Education and/or training</t>
  </si>
  <si>
    <t>Emergency Services</t>
  </si>
  <si>
    <t>Energy</t>
  </si>
  <si>
    <t>Engineering</t>
  </si>
  <si>
    <t>Environmental</t>
  </si>
  <si>
    <t>Fitness</t>
  </si>
  <si>
    <t>Forensic</t>
  </si>
  <si>
    <t>Governance</t>
  </si>
  <si>
    <t>Graduate / Cadet / Scholar EOI</t>
  </si>
  <si>
    <t>Graduates/Cadets/School Leavers</t>
  </si>
  <si>
    <t>Health</t>
  </si>
  <si>
    <t>Health - Allied</t>
  </si>
  <si>
    <t>Health - Medical positions</t>
  </si>
  <si>
    <t>Horticulture/Landscaping</t>
  </si>
  <si>
    <t>Hospitality and tourism</t>
  </si>
  <si>
    <t>Human Factors Specialist</t>
  </si>
  <si>
    <t>Human resources and recruitment</t>
  </si>
  <si>
    <t>Human Services</t>
  </si>
  <si>
    <t>Information and communications technology</t>
  </si>
  <si>
    <t>Investigation</t>
  </si>
  <si>
    <t>Land Administration</t>
  </si>
  <si>
    <t>Legal and Justice</t>
  </si>
  <si>
    <t>Library</t>
  </si>
  <si>
    <t>Media, publicity and communications</t>
  </si>
  <si>
    <t>Music</t>
  </si>
  <si>
    <t>Planning</t>
  </si>
  <si>
    <t>Police and emergency services</t>
  </si>
  <si>
    <t>Policy</t>
  </si>
  <si>
    <t>Prisons and security</t>
  </si>
  <si>
    <t>Procurement</t>
  </si>
  <si>
    <t>Projects</t>
  </si>
  <si>
    <t>Property and assets</t>
  </si>
  <si>
    <t>Property and Real Estate</t>
  </si>
  <si>
    <t>Rail Operations</t>
  </si>
  <si>
    <t>Rail Safety and Shiftwork Temporary</t>
  </si>
  <si>
    <t>Regulatory and compliance</t>
  </si>
  <si>
    <t>Research and Analysis</t>
  </si>
  <si>
    <t>Safety</t>
  </si>
  <si>
    <t>Sales and marketing</t>
  </si>
  <si>
    <t>Schools</t>
  </si>
  <si>
    <t>Science and Technology</t>
  </si>
  <si>
    <t>Senior Executive</t>
  </si>
  <si>
    <t>Trades and services</t>
  </si>
  <si>
    <t>Traffic Control</t>
  </si>
  <si>
    <t>Transport and logistics</t>
  </si>
  <si>
    <t>% Total Minority group, 2018</t>
  </si>
  <si>
    <t>% Total Minority group, 2014</t>
  </si>
  <si>
    <t>% Total Public sector, 2018</t>
  </si>
  <si>
    <t>% Total Public sector, 2014</t>
  </si>
  <si>
    <t>% Total Minority group, 2015</t>
  </si>
  <si>
    <t>% Total Public sector, 2015</t>
  </si>
  <si>
    <t>% Total Minority group, 2016</t>
  </si>
  <si>
    <t>% Total Public sector, 2016</t>
  </si>
  <si>
    <t>% Total Minority group, 2017</t>
  </si>
  <si>
    <t>% Total Public sector, 2017</t>
  </si>
  <si>
    <t>Capital Region</t>
  </si>
  <si>
    <t>Central Coast</t>
  </si>
  <si>
    <t>Central West</t>
  </si>
  <si>
    <t>Far West and Orana</t>
  </si>
  <si>
    <t>Illawarra</t>
  </si>
  <si>
    <t>Mid North Coast</t>
  </si>
  <si>
    <t>Murray</t>
  </si>
  <si>
    <t>New England and North West</t>
  </si>
  <si>
    <t>Newcastle and Lake Macquarie</t>
  </si>
  <si>
    <t>Riverina</t>
  </si>
  <si>
    <t>Southern Highlands and Shoalhaven</t>
  </si>
  <si>
    <t>Sydney West</t>
  </si>
  <si>
    <t>Sydney East</t>
  </si>
  <si>
    <t>-</t>
  </si>
  <si>
    <t>Total</t>
  </si>
  <si>
    <t>% Total Minority group, 2012</t>
  </si>
  <si>
    <t>% Total Public sector, 2012</t>
  </si>
  <si>
    <t>% Total Minority group, 2013</t>
  </si>
  <si>
    <t>% Total Public sector, 2013</t>
  </si>
  <si>
    <t>% Total First Language not English, 2012</t>
  </si>
  <si>
    <t>% Total First Language not English, 2013</t>
  </si>
  <si>
    <t>% Total First Language not English, 2014</t>
  </si>
  <si>
    <t>% Total First Language not English, 2015</t>
  </si>
  <si>
    <t>% Total First Language not English, 2016</t>
  </si>
  <si>
    <t>% Total First Language not English, 2017</t>
  </si>
  <si>
    <t>% Total First Language not English, 2018</t>
  </si>
  <si>
    <t>15 to 24</t>
  </si>
  <si>
    <t>25 to 34</t>
  </si>
  <si>
    <t>35 to 44</t>
  </si>
  <si>
    <t>45 to 54</t>
  </si>
  <si>
    <t>55 to 64</t>
  </si>
  <si>
    <t>65 plus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</si>
  <si>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</si>
  <si>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</si>
  <si>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</si>
  <si>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</si>
  <si>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</si>
  <si>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</si>
  <si>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</si>
  <si>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</si>
  <si>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</si>
  <si>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</si>
  <si>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External to Government Sector</t>
  </si>
  <si>
    <t>NSW Health Service</t>
  </si>
  <si>
    <t>NSW Police Force</t>
  </si>
  <si>
    <t>Public Service</t>
  </si>
  <si>
    <t>Teaching Service</t>
  </si>
  <si>
    <t>Target</t>
  </si>
  <si>
    <t>General Scale</t>
  </si>
  <si>
    <t>Grade 1/2</t>
  </si>
  <si>
    <t>Grade 3/4</t>
  </si>
  <si>
    <t>Grade 5/6</t>
  </si>
  <si>
    <t>Grade 7/8</t>
  </si>
  <si>
    <t>Grade 9/10</t>
  </si>
  <si>
    <t>Grade 11/12</t>
  </si>
  <si>
    <t>Above Grade 11/12 &amp; Below Band 1</t>
  </si>
  <si>
    <t>Part time %, 2014</t>
  </si>
  <si>
    <t>Full time %, 2014</t>
  </si>
  <si>
    <t>Part time %, 2015</t>
  </si>
  <si>
    <t>Full time %, 2015</t>
  </si>
  <si>
    <t>Part time %, 2016</t>
  </si>
  <si>
    <t>Full time %, 2016</t>
  </si>
  <si>
    <t>Part time %, 2017</t>
  </si>
  <si>
    <t>Full time %, 2017</t>
  </si>
  <si>
    <t>Part time %, 2018</t>
  </si>
  <si>
    <t>Full time %, 2018</t>
  </si>
  <si>
    <t>Service</t>
  </si>
  <si>
    <t>Male part-time % of total, 2015</t>
  </si>
  <si>
    <t>Female part-time % of total, 2015</t>
  </si>
  <si>
    <t>Male part-time % of total, 2016</t>
  </si>
  <si>
    <t>Female part-time % of total, 2016</t>
  </si>
  <si>
    <t>Male part-time % of total, 2017</t>
  </si>
  <si>
    <t>Female part-time % of total, 2017</t>
  </si>
  <si>
    <t>Male part-time % of total, 2018</t>
  </si>
  <si>
    <t>Female part-time % of total, 2018</t>
  </si>
  <si>
    <t>Above Grade 11/12 &amp; below Senior Executive</t>
  </si>
  <si>
    <t>Senior Executives</t>
  </si>
  <si>
    <t>Age</t>
  </si>
  <si>
    <t>% NSW Public Sector, 2018</t>
  </si>
  <si>
    <t>% NSW Employed Persons, 2018</t>
  </si>
  <si>
    <t>% NSW Public Sector, 2012</t>
  </si>
  <si>
    <t>% NSW Employed Persons, 2012</t>
  </si>
  <si>
    <t>% NSW Public Sector, 2013</t>
  </si>
  <si>
    <t>% NSW Employed Persons, 2013</t>
  </si>
  <si>
    <t>% NSW Public Sector, 2014</t>
  </si>
  <si>
    <t>% NSW Employed Persons, 2014</t>
  </si>
  <si>
    <t>% NSW Public Sector, 2015</t>
  </si>
  <si>
    <t>% NSW Employed Persons, 2015</t>
  </si>
  <si>
    <t>% NSW Public Sector, 2016</t>
  </si>
  <si>
    <t>% NSW Employed Persons, 2016</t>
  </si>
  <si>
    <t>Male, 2012</t>
  </si>
  <si>
    <t>Female, 2012</t>
  </si>
  <si>
    <t>Total, 2012</t>
  </si>
  <si>
    <t>Male, 2013</t>
  </si>
  <si>
    <t>Female, 2013</t>
  </si>
  <si>
    <t>Total, 2013</t>
  </si>
  <si>
    <t>Male, 2014</t>
  </si>
  <si>
    <t>Female, 2014</t>
  </si>
  <si>
    <t>Total, 2014</t>
  </si>
  <si>
    <t>Male, 2015</t>
  </si>
  <si>
    <t>Female, 2015</t>
  </si>
  <si>
    <t>Total, 2015</t>
  </si>
  <si>
    <t>Male, 2016</t>
  </si>
  <si>
    <t>Female, 2016</t>
  </si>
  <si>
    <t>Total, 2016</t>
  </si>
  <si>
    <t>Male, 2017</t>
  </si>
  <si>
    <t>Female, 2017</t>
  </si>
  <si>
    <t>Total, 2017</t>
  </si>
  <si>
    <t>Male, 2018</t>
  </si>
  <si>
    <t>Female, 2018</t>
  </si>
  <si>
    <t>Total, 2018</t>
  </si>
  <si>
    <t>SE Band 1</t>
  </si>
  <si>
    <t>SE Band 2</t>
  </si>
  <si>
    <t>SE Band 3 and above</t>
  </si>
  <si>
    <t>SE Band 2 and above</t>
  </si>
  <si>
    <t>Submitted Applications per Opening, 2018</t>
  </si>
  <si>
    <t>Submitted Applications per Opening, 2017</t>
  </si>
  <si>
    <t>Submitted Applications per Opening, 2016</t>
  </si>
  <si>
    <t>ANZSCO Major Group</t>
  </si>
  <si>
    <t>Representation by region, 2018</t>
  </si>
  <si>
    <t>Employees, headcount at census, 2018</t>
  </si>
  <si>
    <t>Employees, headcount at census, 2017</t>
  </si>
  <si>
    <t>Representation by region, 2017</t>
  </si>
  <si>
    <t>Job category</t>
  </si>
  <si>
    <t>Male %, 2015</t>
  </si>
  <si>
    <t>Female %, 2015</t>
  </si>
  <si>
    <t>Male %, 2016</t>
  </si>
  <si>
    <t>Female %, 2016</t>
  </si>
  <si>
    <t>Male %, 2017</t>
  </si>
  <si>
    <t>Female %, 2017</t>
  </si>
  <si>
    <t>Male %, 2018</t>
  </si>
  <si>
    <t>Female %, 2018</t>
  </si>
  <si>
    <t>Openings, 2016</t>
  </si>
  <si>
    <t>Submitted Applications, 2016</t>
  </si>
  <si>
    <t>Openings, 2017</t>
  </si>
  <si>
    <t>Submitted Applications, 2017</t>
  </si>
  <si>
    <t>Openings, 2018</t>
  </si>
  <si>
    <t>Submitted Applications, 2018</t>
  </si>
  <si>
    <t>Work region</t>
  </si>
  <si>
    <t>Home region</t>
  </si>
  <si>
    <t>Male %, 2012</t>
  </si>
  <si>
    <t>Female %, 2012</t>
  </si>
  <si>
    <t>Male %, 2013</t>
  </si>
  <si>
    <t>Female %, 2013</t>
  </si>
  <si>
    <t>Male %, 2014</t>
  </si>
  <si>
    <t>Female %, 2014</t>
  </si>
  <si>
    <t>Female % part time, 2014</t>
  </si>
  <si>
    <t xml:space="preserve">Male % part time, 2014 </t>
  </si>
  <si>
    <t>Female % part time, 2015</t>
  </si>
  <si>
    <t>Male % part time, 2015</t>
  </si>
  <si>
    <t>Female % part time, 2016</t>
  </si>
  <si>
    <t>Male % part time, 2016</t>
  </si>
  <si>
    <t>Female % part time, 2017</t>
  </si>
  <si>
    <t>Male % part time, 2017</t>
  </si>
  <si>
    <t>Female % part time, 2018</t>
  </si>
  <si>
    <t>Male % part time, 2018</t>
  </si>
  <si>
    <t>Male part-time % of total, 2014</t>
  </si>
  <si>
    <t>Female part-time % of total, 2014</t>
  </si>
  <si>
    <t>Male part-time % of total, 2013</t>
  </si>
  <si>
    <t>Female part-time % of total, 2013</t>
  </si>
  <si>
    <t>Male part-time % of total, 2012</t>
  </si>
  <si>
    <t>Female part-time % of total, 2012</t>
  </si>
  <si>
    <t>Female Part-Time % of All Female Part-Time, 2018</t>
  </si>
  <si>
    <t>Male Part-Time  % of All Male Part-Time, 2018</t>
  </si>
  <si>
    <t>Female Part-Time % of All Female Part-Time, 2017</t>
  </si>
  <si>
    <t>Male Part-Time  % of All Male Part-Time, 2017</t>
  </si>
  <si>
    <t>Female Part-Time % of All Female Part-Time, 2016</t>
  </si>
  <si>
    <t>Male Part-Time  % of All Male Part-Time, 2016</t>
  </si>
  <si>
    <t>Female Part-Time % of All Female Part-Time, 2015</t>
  </si>
  <si>
    <t>Male Part-Time  % of All Male Part-Time, 2015</t>
  </si>
  <si>
    <t>Table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</si>
  <si>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</si>
  <si>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</si>
  <si>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</si>
  <si>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</si>
  <si>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</si>
  <si>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</si>
  <si>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</si>
  <si>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</si>
  <si>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</si>
  <si>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</si>
  <si>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</si>
  <si>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</si>
  <si>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</si>
  <si>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</si>
  <si>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</si>
  <si>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</si>
  <si>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</si>
  <si>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</si>
  <si>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</si>
  <si>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</si>
  <si>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</si>
  <si>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</si>
  <si>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</si>
  <si>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</si>
  <si>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25</t>
  </si>
  <si>
    <t>Table 26</t>
  </si>
  <si>
    <t>Title</t>
  </si>
  <si>
    <t>Notes</t>
  </si>
  <si>
    <t>Year</t>
  </si>
  <si>
    <t>Census headcount</t>
  </si>
  <si>
    <t>Census period FTE</t>
  </si>
  <si>
    <t>Clerical and administrative workers</t>
  </si>
  <si>
    <t>Professionals</t>
  </si>
  <si>
    <t>Labourers</t>
  </si>
  <si>
    <t>Community and personal service workers</t>
  </si>
  <si>
    <t>Technicians and trades workers</t>
  </si>
  <si>
    <t>Machinery operators and drivers</t>
  </si>
  <si>
    <t>Managers</t>
  </si>
  <si>
    <t>Paid unsheduled absence includes paid sick leave and paid carer's leave</t>
  </si>
  <si>
    <t>Transport Service</t>
  </si>
  <si>
    <t>Excludes records where postcode or suburb is missing</t>
  </si>
  <si>
    <t>% NSW Public Sector, 2017</t>
  </si>
  <si>
    <t>% NSW Employed Persons, 2017</t>
  </si>
  <si>
    <t>Part time %, 2019</t>
  </si>
  <si>
    <t>Full time %, 2019</t>
  </si>
  <si>
    <t>% Total First Language not English, 2019</t>
  </si>
  <si>
    <t>% Total Public sector, 2019</t>
  </si>
  <si>
    <t>% Total Minority group, 2019</t>
  </si>
  <si>
    <t>% NSW Public Sector, 2019</t>
  </si>
  <si>
    <t>% NSW Employed Persons, 2019</t>
  </si>
  <si>
    <t>Male, 2019</t>
  </si>
  <si>
    <t>Female, 2019</t>
  </si>
  <si>
    <t>Total, 2019</t>
  </si>
  <si>
    <t>Openings, 2019</t>
  </si>
  <si>
    <t>Submitted Applications, 2019</t>
  </si>
  <si>
    <t>Submitted Applications per Opening, 2019</t>
  </si>
  <si>
    <t>Male %, 2019</t>
  </si>
  <si>
    <t>Female %, 2019</t>
  </si>
  <si>
    <t>Employees, headcount at census, 2019</t>
  </si>
  <si>
    <t>Representation by region, 2019</t>
  </si>
  <si>
    <t>Female % part time, 2019</t>
  </si>
  <si>
    <t>Male % part time, 2019</t>
  </si>
  <si>
    <t>Male part-time % of total, 2019</t>
  </si>
  <si>
    <t>Female part-time % of total, 2019</t>
  </si>
  <si>
    <t>Male Part-Time  % of All Male Part-Time, 2019</t>
  </si>
  <si>
    <t>Female Part-Time % of All Female Part-Time, 2019</t>
  </si>
  <si>
    <t>*Table includes both casual and non-casual employees for comparison with ABS data</t>
  </si>
  <si>
    <t>Grade  1/2</t>
  </si>
  <si>
    <t>Richmond – Tweed</t>
  </si>
  <si>
    <t>Coffs Harbour – Grafton</t>
  </si>
  <si>
    <t>Male Part-Time  % of All Male Part-Time, 2014</t>
  </si>
  <si>
    <t>Female Part-Time % of All Female Part-Time, 2014</t>
  </si>
  <si>
    <t>Hunter Valley excl. Newcastle</t>
  </si>
  <si>
    <t>Other Crown services</t>
  </si>
  <si>
    <t>State owned corporations</t>
  </si>
  <si>
    <t>External to government sector</t>
  </si>
  <si>
    <t>*Recruitment data does not cover the whole of the public sector, excludes the majority of Health and Industry 
*Previous years figures may change each year due to the data updates</t>
  </si>
  <si>
    <t>Marketing and Communications</t>
  </si>
  <si>
    <t>Full time %, 2020</t>
  </si>
  <si>
    <t>Part time %, 2020</t>
  </si>
  <si>
    <t>Equivalent grade</t>
  </si>
  <si>
    <t>% Total First Language not English, 2020</t>
  </si>
  <si>
    <t>% Total Public sector, 2020</t>
  </si>
  <si>
    <t>% Total Minority group, 2020</t>
  </si>
  <si>
    <t>% NSW Public Sector, 2020</t>
  </si>
  <si>
    <t>% NSW Employed Persons, 2020</t>
  </si>
  <si>
    <t>Male, 2020</t>
  </si>
  <si>
    <t>Female, 2020</t>
  </si>
  <si>
    <t>Total, 2020</t>
  </si>
  <si>
    <t>Employees, headcount at census, 2020</t>
  </si>
  <si>
    <t>Representation by region, 2020</t>
  </si>
  <si>
    <t>Male %, 2020</t>
  </si>
  <si>
    <t>Female %, 2020</t>
  </si>
  <si>
    <t>Female % part time, 2020</t>
  </si>
  <si>
    <t>Male % part time, 2020</t>
  </si>
  <si>
    <t>Male part-time % of total, 2020</t>
  </si>
  <si>
    <t>Female part-time % of total, 2020</t>
  </si>
  <si>
    <t>Male Part-Time  % of All Male Part-Time, 2020</t>
  </si>
  <si>
    <t>Female Part-Time % of All Female Part-Time, 2020</t>
  </si>
  <si>
    <t>Identified programs</t>
  </si>
  <si>
    <t>Identified Positions</t>
  </si>
  <si>
    <t>Information and Communications Technology</t>
  </si>
  <si>
    <t>Contract &amp; Procurement</t>
  </si>
  <si>
    <t>Openings, 2020</t>
  </si>
  <si>
    <t>Submitted Applications, 2020</t>
  </si>
  <si>
    <t>Submitted Applications per Opening, 2020</t>
  </si>
  <si>
    <t>FY</t>
  </si>
  <si>
    <t>JobCategory</t>
  </si>
  <si>
    <t>Openings</t>
  </si>
  <si>
    <t>Submitted Applications</t>
  </si>
  <si>
    <t>Submitted Applications per Opening</t>
  </si>
  <si>
    <t>Non Rail Safety and Non Shiftwork Permanent</t>
  </si>
  <si>
    <t>Rail Safety and Shiftwork Permanent</t>
  </si>
  <si>
    <t>Rail Safety Permanent</t>
  </si>
  <si>
    <t>Shiftwork Permanent</t>
  </si>
  <si>
    <t>Talent Pool</t>
  </si>
  <si>
    <t>zzzzGraduate Program 2015</t>
  </si>
  <si>
    <t>Chapter Ref</t>
  </si>
  <si>
    <t>Table 27</t>
  </si>
  <si>
    <t>Table 28</t>
  </si>
  <si>
    <t>Full time %, 2021</t>
  </si>
  <si>
    <t>Part time %, 2021</t>
  </si>
  <si>
    <t>% Total First Language not English, 2021</t>
  </si>
  <si>
    <t>% Total Public sector, 2021</t>
  </si>
  <si>
    <t>% Total Minority group, 2021</t>
  </si>
  <si>
    <t>Male, 2021</t>
  </si>
  <si>
    <t>Female, 2021</t>
  </si>
  <si>
    <t>Total, 2021</t>
  </si>
  <si>
    <t>Employees, headcount at census, 2021</t>
  </si>
  <si>
    <t>Representation by region, 2021</t>
  </si>
  <si>
    <t>Male %, 2021</t>
  </si>
  <si>
    <t>Female %, 2021</t>
  </si>
  <si>
    <t>Male % part time, 2021</t>
  </si>
  <si>
    <t>Female % part time, 2021</t>
  </si>
  <si>
    <t>Male part-time % of total, 2021</t>
  </si>
  <si>
    <t>Female part-time % of total, 2021</t>
  </si>
  <si>
    <t>Male Part-Time  % of All Male Part-Time, 2021</t>
  </si>
  <si>
    <t>Female Part-Time % of All Female Part-Time, 2021</t>
  </si>
  <si>
    <t>Department of Premier and Cabinet</t>
  </si>
  <si>
    <t>Department of Regional NSW</t>
  </si>
  <si>
    <t>Department of Planning, Industry and Environment</t>
  </si>
  <si>
    <t>Department of Customer Service</t>
  </si>
  <si>
    <t>The Treasury</t>
  </si>
  <si>
    <t>Natural Resources Commission</t>
  </si>
  <si>
    <t>Venues NSW</t>
  </si>
  <si>
    <t>Office of Sport</t>
  </si>
  <si>
    <t>Department of Education</t>
  </si>
  <si>
    <t>Institute of Sport</t>
  </si>
  <si>
    <t>Independent Pricing And Regulatory Tribunal</t>
  </si>
  <si>
    <t>Investment NSW</t>
  </si>
  <si>
    <t>Infrastructure NSW</t>
  </si>
  <si>
    <t>Australian Museum Trust</t>
  </si>
  <si>
    <t>Legal Aid NSW</t>
  </si>
  <si>
    <t>Department of Communities and Justice</t>
  </si>
  <si>
    <t>Greater Sydney Commission</t>
  </si>
  <si>
    <t>Western Parkland City Authority</t>
  </si>
  <si>
    <t>Landcom</t>
  </si>
  <si>
    <t>Office of the Greyhound Welfare and Integrity Commission</t>
  </si>
  <si>
    <t>Ministry of Health</t>
  </si>
  <si>
    <t>Law Enforcement Conduct Commission</t>
  </si>
  <si>
    <t>Resilience NSW</t>
  </si>
  <si>
    <t>Judicial Officers</t>
  </si>
  <si>
    <t>WaterNSW</t>
  </si>
  <si>
    <t>TAFE Commission (Senior Executives)</t>
  </si>
  <si>
    <t>TAFE Commission</t>
  </si>
  <si>
    <t>Sydney Water Corporation</t>
  </si>
  <si>
    <t>Local Land Services</t>
  </si>
  <si>
    <t>Hunter Water Corporation</t>
  </si>
  <si>
    <t>Forestry Corporation of NSW</t>
  </si>
  <si>
    <t>Parliament of NSW</t>
  </si>
  <si>
    <t>Judicial Commission</t>
  </si>
  <si>
    <t>Independent Commission Against Corruption</t>
  </si>
  <si>
    <t>Audit Office</t>
  </si>
  <si>
    <t>Environment Protection Authority</t>
  </si>
  <si>
    <t>Trustees of the Museum of Applied Arts and Sciences</t>
  </si>
  <si>
    <t>Essential Energy</t>
  </si>
  <si>
    <t>Sydney Opera House Trust</t>
  </si>
  <si>
    <t>Office of the NSW State Emergency Service</t>
  </si>
  <si>
    <t>Office of the NSW Rural Fire Service</t>
  </si>
  <si>
    <t>Office of the Director of Public Prosecutions</t>
  </si>
  <si>
    <t>NSW Crime Commission</t>
  </si>
  <si>
    <t>Library Council of NSW</t>
  </si>
  <si>
    <t>Information and Privacy Commission</t>
  </si>
  <si>
    <t>Fire and Rescue NSW</t>
  </si>
  <si>
    <t>Crown Solicitor's Office</t>
  </si>
  <si>
    <t>Art Gallery of NSW Trust</t>
  </si>
  <si>
    <t>Transport for NSW</t>
  </si>
  <si>
    <t>Office of the Children's Guardian</t>
  </si>
  <si>
    <t>Multicultural NSW</t>
  </si>
  <si>
    <t>Service NSW</t>
  </si>
  <si>
    <t>NSW Education Standards Authority</t>
  </si>
  <si>
    <t>Insurance &amp; Care NSW</t>
  </si>
  <si>
    <t>SAS Trustee Corporation</t>
  </si>
  <si>
    <t>Albury Wodonga Health</t>
  </si>
  <si>
    <t>Sydney Children's Hospital Network</t>
  </si>
  <si>
    <t>Cancer Institute NSW</t>
  </si>
  <si>
    <t>NSW Trains</t>
  </si>
  <si>
    <t>Sydney Trains</t>
  </si>
  <si>
    <t>Public Service Commission</t>
  </si>
  <si>
    <t>Health System Support Group</t>
  </si>
  <si>
    <t>Ombudsman's Office</t>
  </si>
  <si>
    <t>NSW Electoral Commission</t>
  </si>
  <si>
    <t>Department of Transport</t>
  </si>
  <si>
    <t>Hunter New England Local Health District</t>
  </si>
  <si>
    <t>Far West Local Health District</t>
  </si>
  <si>
    <t>Western Sydney Local Health District</t>
  </si>
  <si>
    <t>Sydney Local Health District</t>
  </si>
  <si>
    <t>South Western Sydney Local Health District</t>
  </si>
  <si>
    <t>South Eastern Sydney Local Health District</t>
  </si>
  <si>
    <t>Western NSW Local Health District</t>
  </si>
  <si>
    <t>Southern NSW Local Health District</t>
  </si>
  <si>
    <t>Northern NSW Local Health District</t>
  </si>
  <si>
    <t>Murrumbidgee Local Health District</t>
  </si>
  <si>
    <t>Mid North Coast Local Health District</t>
  </si>
  <si>
    <t>Clinical Excellence Commission</t>
  </si>
  <si>
    <t>HealthShare NSW</t>
  </si>
  <si>
    <t>Health Infrastructure NSW</t>
  </si>
  <si>
    <t>Health Education and Training Institute</t>
  </si>
  <si>
    <t>Agency for Clinical Innovation</t>
  </si>
  <si>
    <t>Bureau of Health Information</t>
  </si>
  <si>
    <t>Northern Sydney Local Health District</t>
  </si>
  <si>
    <t>Nepean Blue Mountains Local Health District</t>
  </si>
  <si>
    <t>Illawarra Shoalhaven Local Health District</t>
  </si>
  <si>
    <t>Central Coast Local Health District</t>
  </si>
  <si>
    <t>Ambulance Service of NSW</t>
  </si>
  <si>
    <t>Justice Health and Forensic Mental Health Network</t>
  </si>
  <si>
    <t>NSW Trustee and Guardian</t>
  </si>
  <si>
    <t>Office of Transport Safety Investigations</t>
  </si>
  <si>
    <t>Treasury Corporation</t>
  </si>
  <si>
    <t>State Transit Authority</t>
  </si>
  <si>
    <t>Health Pathology</t>
  </si>
  <si>
    <t>Health Care Complaints Commission</t>
  </si>
  <si>
    <t>Port Authority of NSW</t>
  </si>
  <si>
    <t>eHealth NSW</t>
  </si>
  <si>
    <t>Sydney Metro</t>
  </si>
  <si>
    <t>Inspector of the Law Enforcement Conduct Commission</t>
  </si>
  <si>
    <t>Parliamentary Counsel’s Office</t>
  </si>
  <si>
    <t>School Administrative and Support</t>
  </si>
  <si>
    <t>Health Professional Councils Authority</t>
  </si>
  <si>
    <t>Mental Health Commission</t>
  </si>
  <si>
    <t>Office of the Ageing and Disability Commissioner</t>
  </si>
  <si>
    <t>Office of the Independent Planning Commission</t>
  </si>
  <si>
    <t>Office of the Independent Review Officer</t>
  </si>
  <si>
    <t>Transport Asset Holding Entity</t>
  </si>
  <si>
    <r>
      <t>Parent Agency</t>
    </r>
    <r>
      <rPr>
        <b/>
        <sz val="9"/>
        <color theme="1"/>
        <rFont val="Calibri"/>
        <family val="2"/>
        <scheme val="minor"/>
      </rPr>
      <t xml:space="preserve"> </t>
    </r>
  </si>
  <si>
    <r>
      <t>2021 Headcount</t>
    </r>
    <r>
      <rPr>
        <b/>
        <sz val="9"/>
        <color theme="1"/>
        <rFont val="Calibri"/>
        <family val="2"/>
        <scheme val="minor"/>
      </rPr>
      <t xml:space="preserve"> </t>
    </r>
  </si>
  <si>
    <r>
      <t>2021 FTE</t>
    </r>
    <r>
      <rPr>
        <b/>
        <sz val="9"/>
        <color theme="1"/>
        <rFont val="Calibri"/>
        <family val="2"/>
        <scheme val="minor"/>
      </rPr>
      <t xml:space="preserve"> </t>
    </r>
  </si>
  <si>
    <t>Albury (C)</t>
  </si>
  <si>
    <t>Armidale Regional (A)</t>
  </si>
  <si>
    <t>Ballina (A)</t>
  </si>
  <si>
    <t>Balranald (A)</t>
  </si>
  <si>
    <t>Bathurst Regional (A)</t>
  </si>
  <si>
    <t>Bayside (A)</t>
  </si>
  <si>
    <t>Bayside (C)</t>
  </si>
  <si>
    <t>Bega Valley (A)</t>
  </si>
  <si>
    <t>Bellingen (A)</t>
  </si>
  <si>
    <t>Berrigan (A)</t>
  </si>
  <si>
    <t>Blacktown (C)</t>
  </si>
  <si>
    <t>Bland (A)</t>
  </si>
  <si>
    <t>Blayney (A)</t>
  </si>
  <si>
    <t>Blue Mountains (C)</t>
  </si>
  <si>
    <t>Bogan (A)</t>
  </si>
  <si>
    <t>Bourke (A)</t>
  </si>
  <si>
    <t>Brewarrina (A)</t>
  </si>
  <si>
    <t>Brisbane (C)</t>
  </si>
  <si>
    <t>Broken Hill (C)</t>
  </si>
  <si>
    <t>Burwood (A)</t>
  </si>
  <si>
    <t>Byron (A)</t>
  </si>
  <si>
    <t>Cabonne (A)</t>
  </si>
  <si>
    <t>Camden (A)</t>
  </si>
  <si>
    <t>Campbelltown (C) (NSW)</t>
  </si>
  <si>
    <t>Canada Bay (A)</t>
  </si>
  <si>
    <t>Canterbury-Bankstown (A)</t>
  </si>
  <si>
    <t>Carrathool (A)</t>
  </si>
  <si>
    <t>Central Coast (C) (NSW)</t>
  </si>
  <si>
    <t>Central Darling (A)</t>
  </si>
  <si>
    <t>Cessnock (C)</t>
  </si>
  <si>
    <t>Clarence Valley (A)</t>
  </si>
  <si>
    <t>Cobar (A)</t>
  </si>
  <si>
    <t>Coffs Harbour (C)</t>
  </si>
  <si>
    <t>Coolamon (A)</t>
  </si>
  <si>
    <t>Coonamble (A)</t>
  </si>
  <si>
    <t>Cootamundra-Gundagai Regional (A)</t>
  </si>
  <si>
    <t>Cowra (A)</t>
  </si>
  <si>
    <t>Cumberland (A)</t>
  </si>
  <si>
    <t>Dubbo Regional (A)</t>
  </si>
  <si>
    <t>Dungog (A)</t>
  </si>
  <si>
    <t>Edward River (A)</t>
  </si>
  <si>
    <t>Eurobodalla (A)</t>
  </si>
  <si>
    <t>Fairfield (C)</t>
  </si>
  <si>
    <t>Federation (A)</t>
  </si>
  <si>
    <t>Forbes (A)</t>
  </si>
  <si>
    <t>Georges River (A)</t>
  </si>
  <si>
    <t>Gilgandra (A)</t>
  </si>
  <si>
    <t>Glen Innes Severn (A)</t>
  </si>
  <si>
    <t>Gold Coast (C)</t>
  </si>
  <si>
    <t>Goondiwindi (R)</t>
  </si>
  <si>
    <t>Goulburn Mulwaree (A)</t>
  </si>
  <si>
    <t>Greater Hume Shire (A)</t>
  </si>
  <si>
    <t>Griffith (C)</t>
  </si>
  <si>
    <t>Gunnedah (A)</t>
  </si>
  <si>
    <t>Gwydir (A)</t>
  </si>
  <si>
    <t>Hawkesbury (C)</t>
  </si>
  <si>
    <t>Hay (A)</t>
  </si>
  <si>
    <t>Hepburn (S)</t>
  </si>
  <si>
    <t>Hilltops (A)</t>
  </si>
  <si>
    <t>Hornsby (A)</t>
  </si>
  <si>
    <t>Hunters Hill (A)</t>
  </si>
  <si>
    <t>Inner West (A)</t>
  </si>
  <si>
    <t>Inverell (A)</t>
  </si>
  <si>
    <t>Joondalup (C)</t>
  </si>
  <si>
    <t>Junee (A)</t>
  </si>
  <si>
    <t>Kempsey (A)</t>
  </si>
  <si>
    <t>Kiama (A)</t>
  </si>
  <si>
    <t>Ku-ring-gai (A)</t>
  </si>
  <si>
    <t>Kyogle (A)</t>
  </si>
  <si>
    <t>Lachlan (A)</t>
  </si>
  <si>
    <t>Lake Macquarie (C)</t>
  </si>
  <si>
    <t>Lane Cove (A)</t>
  </si>
  <si>
    <t>Leeton (A)</t>
  </si>
  <si>
    <t>Lismore (C)</t>
  </si>
  <si>
    <t>Lithgow (C)</t>
  </si>
  <si>
    <t>Liverpool (C)</t>
  </si>
  <si>
    <t>Liverpool Plains (A)</t>
  </si>
  <si>
    <t>Lockhart (A)</t>
  </si>
  <si>
    <t>Maitland (C)</t>
  </si>
  <si>
    <t>Mid-Coast (A)</t>
  </si>
  <si>
    <t>Mid-Western Regional (A)</t>
  </si>
  <si>
    <t>Mildura (RC)</t>
  </si>
  <si>
    <t>Moree Plains (A)</t>
  </si>
  <si>
    <t>Mosman (A)</t>
  </si>
  <si>
    <t>Murray River (A)</t>
  </si>
  <si>
    <t>Murrumbidgee (A)</t>
  </si>
  <si>
    <t>Muswellbrook (A)</t>
  </si>
  <si>
    <t>Nambucca (A)</t>
  </si>
  <si>
    <t>Narrabri (A)</t>
  </si>
  <si>
    <t>Narrandera (A)</t>
  </si>
  <si>
    <t>Narromine (A)</t>
  </si>
  <si>
    <t>Newcastle (C)</t>
  </si>
  <si>
    <t>North Sydney (A)</t>
  </si>
  <si>
    <t>Northern Beaches (A)</t>
  </si>
  <si>
    <t>Oberon (A)</t>
  </si>
  <si>
    <t>Orange (C)</t>
  </si>
  <si>
    <t>Parkes (A)</t>
  </si>
  <si>
    <t>Parramatta (C)</t>
  </si>
  <si>
    <t>Penrith (C)</t>
  </si>
  <si>
    <t>Port Macquarie-Hastings (A)</t>
  </si>
  <si>
    <t>Port Stephens (A)</t>
  </si>
  <si>
    <t>Queanbeyan-Palerang Regional (A)</t>
  </si>
  <si>
    <t>Randwick (C)</t>
  </si>
  <si>
    <t>Richmond Valley (A)</t>
  </si>
  <si>
    <t>Ryde (C)</t>
  </si>
  <si>
    <t>Shellharbour (C)</t>
  </si>
  <si>
    <t>Shoalhaven (C)</t>
  </si>
  <si>
    <t>Singleton (A)</t>
  </si>
  <si>
    <t>Snowy Monaro Regional (A)</t>
  </si>
  <si>
    <t>Snowy Valleys (A)</t>
  </si>
  <si>
    <t>Strathfield (A)</t>
  </si>
  <si>
    <t>Sutherland Shire (A)</t>
  </si>
  <si>
    <t>Swan Hill (RC)</t>
  </si>
  <si>
    <t>Sydney (C)</t>
  </si>
  <si>
    <t>Tamworth Regional (A)</t>
  </si>
  <si>
    <t>Temora (A)</t>
  </si>
  <si>
    <t>Tenterfield (A)</t>
  </si>
  <si>
    <t>The Hills Shire (A)</t>
  </si>
  <si>
    <t>Tweed (A)</t>
  </si>
  <si>
    <t>Unincorporated ACT</t>
  </si>
  <si>
    <t>Unincorporated NSW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</si>
  <si>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</si>
  <si>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</si>
  <si>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</si>
  <si>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</si>
  <si>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</si>
  <si>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</si>
  <si>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</si>
  <si>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</si>
  <si>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Waverley (A)</t>
  </si>
  <si>
    <t>Weddin (A)</t>
  </si>
  <si>
    <t>Wentworth (A)</t>
  </si>
  <si>
    <t>Willoughby (C)</t>
  </si>
  <si>
    <t>Wingecarribee (A)</t>
  </si>
  <si>
    <t>Wollondilly (A)</t>
  </si>
  <si>
    <t>Wollongong (C)</t>
  </si>
  <si>
    <t>Woollahra (A)</t>
  </si>
  <si>
    <t>Wyndham (C)</t>
  </si>
  <si>
    <t>Yass Valley (A)</t>
  </si>
  <si>
    <t>LGA</t>
  </si>
  <si>
    <t>Public sector census headcount and census period FTE, 1999–2021</t>
  </si>
  <si>
    <t>Employment arrangement by service, non-casual census headcount, 2014–2021</t>
  </si>
  <si>
    <t>Employment arrangement by salary, non-casual employees, 2014–2021</t>
  </si>
  <si>
    <t>NSW government sector Aboriginal employment – representation by grade (estimate), 2014–2021</t>
  </si>
  <si>
    <t>Proportion of all employees with disability, by age band, 2012–2021</t>
  </si>
  <si>
    <t>Racial, ethnic, or ethno-religious minority group – relative to total public sector by salary grade, 2012–2021</t>
  </si>
  <si>
    <t>First language not English – distribution by equivalent salary grade, 2012–2021</t>
  </si>
  <si>
    <t>Age profile by gender, non-casual census headcount, 2012–2021</t>
  </si>
  <si>
    <t>Recruitment data – average number of completed applications per opening by salary band, 2016–2021</t>
  </si>
  <si>
    <t>Recruitment data – average numbers of completed applications by gender and salary band, 2016–2021</t>
  </si>
  <si>
    <t>Recruitment data – application success rate by gender and salary band, 2016–2021</t>
  </si>
  <si>
    <t>Recruitment data – proportion of appointments by gender and salary band, 2016–2021</t>
  </si>
  <si>
    <t>Public sector employees as a proportion of NSW employed persons, 2014–2021</t>
  </si>
  <si>
    <t>Percentage of NSW public sector employees living in each region who commuted to another region for work, 2014–2021</t>
  </si>
  <si>
    <t>NSW public sector commuting ratio (out-to-in) by region, 2014–2021</t>
  </si>
  <si>
    <t>Public Service employees as a percentage of NSW employed persons, 2014–2021</t>
  </si>
  <si>
    <t>Median remuneration by gender (non-casual) and service, 2014–2021</t>
  </si>
  <si>
    <t>Proportion of employees working part-time in each service by gender, 2014–2021</t>
  </si>
  <si>
    <t>Part-time (non-casual) by salary band as a proportion of all part-time staff by gender, 2014–2021</t>
  </si>
  <si>
    <t>Recruitment data – number of openings and average applications per opening by job category, 2016– 2021</t>
  </si>
  <si>
    <t>Part-time (non-casual) employees by salary group as a proportion of all staff, 2012–2021</t>
  </si>
  <si>
    <t>Gender distribution by salary group (non-casual), 2012–2021</t>
  </si>
  <si>
    <t>Paid unscheduled absence (hours per FTE) by age, 2012–2021</t>
  </si>
  <si>
    <t>% NSW Public Sector, 2021</t>
  </si>
  <si>
    <t>% NSW Employed Persons, 2021</t>
  </si>
  <si>
    <t>NSW public sector employees headcount at census by region, 2017–2021</t>
  </si>
  <si>
    <t>Public sector census headcount and census period FTE, by agency,2021</t>
  </si>
  <si>
    <t>Metro</t>
  </si>
  <si>
    <t>Outside NSW</t>
  </si>
  <si>
    <t>Regional</t>
  </si>
  <si>
    <t>Metro/Regional</t>
  </si>
  <si>
    <t>Missing</t>
  </si>
  <si>
    <t>Metro/regional by LGA, census headcount 2021</t>
  </si>
  <si>
    <t>Age profile of NSW public sector and NSW employed persons, 2012 – 2021</t>
  </si>
  <si>
    <t>Non casual headcount</t>
  </si>
  <si>
    <t>Grade equivalent</t>
  </si>
  <si>
    <t>Female</t>
  </si>
  <si>
    <t>Male</t>
  </si>
  <si>
    <r>
      <t>Gender(D)</t>
    </r>
    <r>
      <rPr>
        <b/>
        <sz val="9"/>
        <color theme="1"/>
        <rFont val="Calibri"/>
        <family val="2"/>
        <scheme val="minor"/>
      </rPr>
      <t xml:space="preserve"> </t>
    </r>
  </si>
  <si>
    <t>Median tenure (years) for non-casual public sector employees by ANZSCO Major Group, 2012–2021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</si>
</sst>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0.0"/>
    <numFmt numFmtId="168" formatCode="###0"/>
    <numFmt numFmtId="169" formatCode="##,###,###,###,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363636"/>
      <name val="Tahoma"/>
      <family val="2"/>
    </font>
    <font>
      <sz val="8"/>
      <name val="Calibri"/>
      <family val="2"/>
      <scheme val="minor"/>
    </font>
    <font>
      <b/>
      <sz val="8"/>
      <color rgb="FF363636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  <font>
      <sz val="9"/>
      <color rgb="FF36363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rgb="FF363636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medium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medium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0" xfId="0" applyFont="1" applyFill="1"/>
    <xf numFmtId="0" fontId="6" fillId="0" borderId="0" xfId="0" applyFont="1" applyFill="1"/>
    <xf numFmtId="0" fontId="0" fillId="0" borderId="0" xfId="0" applyBorder="1" applyAlignment="1">
      <alignment wrapText="1"/>
    </xf>
    <xf numFmtId="0" fontId="9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Fill="1"/>
    <xf numFmtId="0" fontId="5" fillId="0" borderId="0" xfId="0" applyFont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166" fontId="4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8" fontId="5" fillId="0" borderId="0" xfId="3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168" fontId="5" fillId="0" borderId="1" xfId="3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5" fontId="8" fillId="0" borderId="0" xfId="3" applyNumberFormat="1" applyFont="1" applyFill="1" applyBorder="1" applyAlignment="1">
      <alignment horizontal="right" vertical="center"/>
    </xf>
    <xf numFmtId="1" fontId="5" fillId="0" borderId="1" xfId="3" applyNumberFormat="1" applyFont="1" applyFill="1" applyBorder="1" applyAlignment="1">
      <alignment horizontal="right" vertical="center" wrapText="1"/>
    </xf>
    <xf numFmtId="1" fontId="5" fillId="0" borderId="1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/>
    </xf>
    <xf numFmtId="0" fontId="8" fillId="0" borderId="0" xfId="0" applyFont="1" applyFill="1"/>
    <xf numFmtId="165" fontId="5" fillId="0" borderId="0" xfId="2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6" fontId="0" fillId="0" borderId="0" xfId="1" applyNumberFormat="1" applyFont="1" applyBorder="1" applyAlignment="1">
      <alignment horizontal="right"/>
    </xf>
    <xf numFmtId="0" fontId="12" fillId="0" borderId="1" xfId="0" applyFont="1" applyFill="1" applyBorder="1"/>
    <xf numFmtId="165" fontId="5" fillId="0" borderId="0" xfId="0" applyNumberFormat="1" applyFont="1" applyBorder="1"/>
    <xf numFmtId="0" fontId="5" fillId="0" borderId="0" xfId="0" applyFont="1" applyAlignment="1">
      <alignment vertical="center" wrapText="1"/>
    </xf>
    <xf numFmtId="165" fontId="0" fillId="0" borderId="0" xfId="0" applyNumberFormat="1"/>
    <xf numFmtId="165" fontId="0" fillId="0" borderId="0" xfId="0" applyNumberFormat="1" applyBorder="1"/>
    <xf numFmtId="166" fontId="0" fillId="0" borderId="0" xfId="1" applyNumberFormat="1" applyFont="1"/>
    <xf numFmtId="0" fontId="0" fillId="0" borderId="0" xfId="0" applyAlignment="1">
      <alignment vertical="center" wrapText="1"/>
    </xf>
    <xf numFmtId="165" fontId="5" fillId="0" borderId="0" xfId="2" applyNumberFormat="1" applyFont="1" applyFill="1"/>
    <xf numFmtId="165" fontId="5" fillId="0" borderId="0" xfId="2" applyNumberFormat="1" applyFont="1" applyAlignment="1">
      <alignment vertical="center" wrapText="1"/>
    </xf>
    <xf numFmtId="16" fontId="5" fillId="0" borderId="0" xfId="0" applyNumberFormat="1" applyFont="1" applyAlignment="1">
      <alignment vertical="center" wrapText="1"/>
    </xf>
    <xf numFmtId="165" fontId="5" fillId="0" borderId="0" xfId="3" applyNumberFormat="1" applyFont="1"/>
    <xf numFmtId="3" fontId="5" fillId="0" borderId="0" xfId="3" applyNumberFormat="1" applyFont="1"/>
    <xf numFmtId="0" fontId="0" fillId="0" borderId="0" xfId="0" applyAlignment="1"/>
    <xf numFmtId="10" fontId="0" fillId="0" borderId="0" xfId="0" applyNumberFormat="1" applyBorder="1"/>
    <xf numFmtId="165" fontId="5" fillId="0" borderId="0" xfId="2" applyNumberFormat="1" applyFont="1" applyBorder="1" applyAlignment="1"/>
    <xf numFmtId="3" fontId="0" fillId="0" borderId="0" xfId="0" applyNumberFormat="1" applyAlignment="1">
      <alignment vertical="center" wrapText="1"/>
    </xf>
    <xf numFmtId="165" fontId="5" fillId="0" borderId="0" xfId="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right" wrapText="1"/>
    </xf>
    <xf numFmtId="166" fontId="5" fillId="0" borderId="0" xfId="1" applyNumberFormat="1" applyFont="1" applyBorder="1" applyAlignment="1">
      <alignment horizontal="right"/>
    </xf>
    <xf numFmtId="164" fontId="5" fillId="0" borderId="0" xfId="3" applyNumberFormat="1" applyFont="1"/>
    <xf numFmtId="166" fontId="0" fillId="0" borderId="0" xfId="0" applyNumberFormat="1"/>
    <xf numFmtId="164" fontId="13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 wrapText="1"/>
    </xf>
    <xf numFmtId="168" fontId="13" fillId="2" borderId="2" xfId="0" applyNumberFormat="1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169" fontId="13" fillId="2" borderId="2" xfId="0" applyNumberFormat="1" applyFont="1" applyFill="1" applyBorder="1" applyAlignment="1">
      <alignment horizontal="right" vertical="center"/>
    </xf>
    <xf numFmtId="164" fontId="13" fillId="2" borderId="2" xfId="0" applyNumberFormat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right" vertical="center"/>
    </xf>
    <xf numFmtId="169" fontId="17" fillId="2" borderId="2" xfId="0" applyNumberFormat="1" applyFont="1" applyFill="1" applyBorder="1" applyAlignment="1">
      <alignment horizontal="right" vertical="center"/>
    </xf>
    <xf numFmtId="0" fontId="8" fillId="4" borderId="0" xfId="0" applyFont="1" applyFill="1"/>
    <xf numFmtId="0" fontId="18" fillId="2" borderId="5" xfId="0" applyFont="1" applyFill="1" applyBorder="1" applyAlignment="1">
      <alignment horizontal="left" vertical="center"/>
    </xf>
    <xf numFmtId="3" fontId="18" fillId="2" borderId="5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5" fillId="0" borderId="0" xfId="2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0" fontId="21" fillId="3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 vertical="center"/>
    </xf>
    <xf numFmtId="0" fontId="22" fillId="5" borderId="5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right" vertical="center"/>
    </xf>
    <xf numFmtId="9" fontId="18" fillId="2" borderId="5" xfId="0" applyNumberFormat="1" applyFont="1" applyFill="1" applyBorder="1" applyAlignment="1">
      <alignment horizontal="right" vertical="center"/>
    </xf>
    <xf numFmtId="165" fontId="5" fillId="6" borderId="0" xfId="2" applyNumberFormat="1" applyFont="1" applyFill="1" applyAlignment="1">
      <alignment vertical="center" wrapText="1"/>
    </xf>
    <xf numFmtId="0" fontId="20" fillId="0" borderId="0" xfId="0" applyFont="1" applyFill="1"/>
    <xf numFmtId="0" fontId="8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8" fillId="2" borderId="6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 2" xfId="4" xr:uid="{00000000-0005-0000-0000-000002000000}"/>
    <cellStyle name="Percent" xfId="2" builtinId="5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Normal="100" workbookViewId="0"/>
  </sheetViews>
  <sheetFormatPr defaultColWidth="8.85546875" defaultRowHeight="15" x14ac:dyDescent="0.25"/>
  <cols>
    <col min="1" max="1" width="9.85546875" style="5" customWidth="1"/>
    <col min="2" max="2" width="97" style="5" customWidth="1"/>
    <col min="3" max="3" width="36.5703125" style="5" customWidth="1"/>
    <col min="4" max="4" width="25.85546875" style="5" customWidth="1"/>
    <col min="5" max="16384" width="8.85546875" style="5"/>
  </cols>
  <sheetData>
    <row r="1" spans="1:16" ht="14.45" customHeight="1" x14ac:dyDescent="0.25">
      <c r="A1" s="66" t="s">
        <v>236</v>
      </c>
      <c r="B1" s="66" t="s">
        <v>263</v>
      </c>
      <c r="C1" s="66" t="s">
        <v>264</v>
      </c>
      <c r="D1" s="66" t="s">
        <v>354</v>
      </c>
    </row>
    <row r="2" spans="1:16" ht="16.5" customHeight="1" x14ac:dyDescent="0.25">
      <c r="A2" s="100" t="s">
        <v>237</v>
      </c>
      <c r="B2" s="62" t="s">
        <v>624</v>
      </c>
      <c r="D2" s="5">
        <v>1</v>
      </c>
    </row>
    <row r="3" spans="1:16" ht="14.45" customHeight="1" x14ac:dyDescent="0.25">
      <c r="A3" s="100" t="s">
        <v>238</v>
      </c>
      <c r="B3" s="62" t="s">
        <v>625</v>
      </c>
      <c r="C3" s="62"/>
      <c r="D3" s="5">
        <v>4</v>
      </c>
    </row>
    <row r="4" spans="1:16" ht="14.45" customHeight="1" x14ac:dyDescent="0.25">
      <c r="A4" s="100" t="s">
        <v>239</v>
      </c>
      <c r="B4" s="62" t="s">
        <v>626</v>
      </c>
      <c r="C4" s="62"/>
      <c r="D4" s="5">
        <v>4</v>
      </c>
    </row>
    <row r="5" spans="1:16" x14ac:dyDescent="0.25">
      <c r="A5" s="100" t="s">
        <v>240</v>
      </c>
      <c r="B5" s="62" t="s">
        <v>627</v>
      </c>
      <c r="C5" s="68"/>
      <c r="D5" s="5">
        <v>5</v>
      </c>
    </row>
    <row r="6" spans="1:16" ht="14.45" customHeight="1" x14ac:dyDescent="0.25">
      <c r="A6" s="100" t="s">
        <v>241</v>
      </c>
      <c r="B6" s="62" t="s">
        <v>628</v>
      </c>
      <c r="C6" s="62"/>
      <c r="D6" s="5">
        <v>5</v>
      </c>
    </row>
    <row r="7" spans="1:16" x14ac:dyDescent="0.25">
      <c r="A7" s="100" t="s">
        <v>242</v>
      </c>
      <c r="B7" s="62" t="s">
        <v>630</v>
      </c>
      <c r="C7" s="62"/>
      <c r="D7" s="5">
        <v>5</v>
      </c>
    </row>
    <row r="8" spans="1:16" x14ac:dyDescent="0.25">
      <c r="A8" s="100" t="s">
        <v>243</v>
      </c>
      <c r="B8" s="62" t="s">
        <v>629</v>
      </c>
      <c r="C8" s="62"/>
      <c r="D8" s="5">
        <v>5</v>
      </c>
    </row>
    <row r="9" spans="1:16" s="4" customFormat="1" ht="14.45" customHeight="1" x14ac:dyDescent="0.25">
      <c r="A9" s="100" t="s">
        <v>244</v>
      </c>
      <c r="B9" s="13" t="s">
        <v>657</v>
      </c>
      <c r="C9" s="13" t="s">
        <v>303</v>
      </c>
      <c r="D9" s="4">
        <v>7</v>
      </c>
    </row>
    <row r="10" spans="1:16" ht="14.45" customHeight="1" x14ac:dyDescent="0.25">
      <c r="A10" s="100" t="s">
        <v>245</v>
      </c>
      <c r="B10" s="62" t="s">
        <v>631</v>
      </c>
      <c r="C10" s="62"/>
      <c r="D10" s="5">
        <v>7</v>
      </c>
    </row>
    <row r="11" spans="1:16" ht="14.45" customHeight="1" x14ac:dyDescent="0.25">
      <c r="A11" s="100" t="s">
        <v>246</v>
      </c>
      <c r="B11" s="62" t="s">
        <v>643</v>
      </c>
      <c r="C11" s="121" t="s">
        <v>313</v>
      </c>
      <c r="D11" s="5">
        <v>8</v>
      </c>
    </row>
    <row r="12" spans="1:16" s="120" customFormat="1" x14ac:dyDescent="0.25">
      <c r="A12" s="100" t="s">
        <v>247</v>
      </c>
      <c r="B12" s="62" t="s">
        <v>632</v>
      </c>
      <c r="C12" s="121"/>
      <c r="D12" s="5">
        <v>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120" customFormat="1" ht="14.45" customHeight="1" x14ac:dyDescent="0.25">
      <c r="A13" s="100" t="s">
        <v>248</v>
      </c>
      <c r="B13" s="62" t="s">
        <v>633</v>
      </c>
      <c r="C13" s="121"/>
      <c r="D13" s="4">
        <v>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120" customFormat="1" x14ac:dyDescent="0.25">
      <c r="A14" s="100" t="s">
        <v>249</v>
      </c>
      <c r="B14" s="13" t="s">
        <v>634</v>
      </c>
      <c r="C14" s="121"/>
      <c r="D14" s="5">
        <v>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120" customFormat="1" x14ac:dyDescent="0.25">
      <c r="A15" s="100" t="s">
        <v>250</v>
      </c>
      <c r="B15" s="62" t="s">
        <v>635</v>
      </c>
      <c r="C15" s="121"/>
      <c r="D15" s="5">
        <v>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4.45" customHeight="1" x14ac:dyDescent="0.25">
      <c r="A16" s="100" t="s">
        <v>251</v>
      </c>
      <c r="B16" s="62" t="s">
        <v>663</v>
      </c>
      <c r="C16" s="62"/>
      <c r="D16" s="5">
        <v>8</v>
      </c>
    </row>
    <row r="17" spans="1:16" ht="14.45" customHeight="1" x14ac:dyDescent="0.25">
      <c r="A17" s="100" t="s">
        <v>252</v>
      </c>
      <c r="B17" s="62" t="s">
        <v>646</v>
      </c>
      <c r="C17" s="62" t="s">
        <v>275</v>
      </c>
      <c r="D17" s="5">
        <v>10</v>
      </c>
    </row>
    <row r="18" spans="1:16" ht="14.45" customHeight="1" x14ac:dyDescent="0.25">
      <c r="A18" s="100" t="s">
        <v>253</v>
      </c>
      <c r="B18" s="62" t="s">
        <v>649</v>
      </c>
      <c r="C18" s="62" t="s">
        <v>277</v>
      </c>
      <c r="D18" s="5">
        <v>11</v>
      </c>
    </row>
    <row r="19" spans="1:16" s="120" customFormat="1" ht="14.45" customHeight="1" x14ac:dyDescent="0.25">
      <c r="A19" s="100" t="s">
        <v>254</v>
      </c>
      <c r="B19" s="62" t="s">
        <v>636</v>
      </c>
      <c r="C19" s="62" t="s">
        <v>277</v>
      </c>
      <c r="D19" s="5">
        <v>11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120" customFormat="1" ht="14.45" customHeight="1" x14ac:dyDescent="0.25">
      <c r="A20" s="100" t="s">
        <v>255</v>
      </c>
      <c r="B20" s="62" t="s">
        <v>637</v>
      </c>
      <c r="C20" s="62" t="s">
        <v>277</v>
      </c>
      <c r="D20" s="4">
        <v>11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4.45" customHeight="1" x14ac:dyDescent="0.25">
      <c r="A21" s="100" t="s">
        <v>256</v>
      </c>
      <c r="B21" s="62" t="s">
        <v>638</v>
      </c>
      <c r="C21" s="62" t="s">
        <v>277</v>
      </c>
      <c r="D21" s="5">
        <v>11</v>
      </c>
    </row>
    <row r="22" spans="1:16" ht="14.45" customHeight="1" x14ac:dyDescent="0.25">
      <c r="A22" s="100" t="s">
        <v>257</v>
      </c>
      <c r="B22" s="62" t="s">
        <v>639</v>
      </c>
      <c r="C22" s="62" t="s">
        <v>277</v>
      </c>
      <c r="D22" s="5">
        <v>11</v>
      </c>
    </row>
    <row r="23" spans="1:16" ht="14.45" customHeight="1" x14ac:dyDescent="0.25">
      <c r="A23" s="100" t="s">
        <v>258</v>
      </c>
      <c r="B23" s="62" t="s">
        <v>640</v>
      </c>
      <c r="C23" s="62"/>
      <c r="D23" s="5">
        <v>6</v>
      </c>
    </row>
    <row r="24" spans="1:16" ht="14.45" customHeight="1" x14ac:dyDescent="0.25">
      <c r="A24" s="100" t="s">
        <v>259</v>
      </c>
      <c r="B24" s="62" t="s">
        <v>645</v>
      </c>
      <c r="C24" s="62"/>
      <c r="D24" s="5">
        <v>6</v>
      </c>
    </row>
    <row r="25" spans="1:16" ht="14.45" customHeight="1" x14ac:dyDescent="0.25">
      <c r="A25" s="100" t="s">
        <v>260</v>
      </c>
      <c r="B25" s="62" t="s">
        <v>641</v>
      </c>
      <c r="C25" s="62"/>
      <c r="D25" s="5">
        <v>4</v>
      </c>
    </row>
    <row r="26" spans="1:16" ht="14.45" customHeight="1" x14ac:dyDescent="0.25">
      <c r="A26" s="100" t="s">
        <v>261</v>
      </c>
      <c r="B26" s="62" t="s">
        <v>644</v>
      </c>
      <c r="C26" s="62"/>
      <c r="D26" s="5">
        <v>4</v>
      </c>
    </row>
    <row r="27" spans="1:16" ht="14.45" customHeight="1" x14ac:dyDescent="0.25">
      <c r="A27" s="100" t="s">
        <v>262</v>
      </c>
      <c r="B27" s="62" t="s">
        <v>642</v>
      </c>
      <c r="C27" s="62"/>
      <c r="D27" s="5">
        <v>4</v>
      </c>
    </row>
    <row r="28" spans="1:16" x14ac:dyDescent="0.25">
      <c r="A28" s="100" t="s">
        <v>355</v>
      </c>
      <c r="B28" s="62" t="s">
        <v>650</v>
      </c>
      <c r="D28" s="5">
        <v>3</v>
      </c>
    </row>
    <row r="29" spans="1:16" x14ac:dyDescent="0.25">
      <c r="A29" s="100" t="s">
        <v>356</v>
      </c>
      <c r="B29" s="62" t="s">
        <v>656</v>
      </c>
      <c r="C29" s="62"/>
      <c r="D29" s="5">
        <v>11</v>
      </c>
    </row>
  </sheetData>
  <mergeCells count="1">
    <mergeCell ref="C11:C15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69"/>
  <sheetViews>
    <sheetView zoomScale="85" zoomScaleNormal="85" workbookViewId="0"/>
  </sheetViews>
  <sheetFormatPr defaultRowHeight="15" x14ac:dyDescent="0.25"/>
  <cols>
    <col min="1" max="1" width="15.28515625" bestFit="1" customWidth="1"/>
    <col min="2" max="22" width="8.42578125" customWidth="1"/>
  </cols>
  <sheetData>
    <row r="1" spans="1:31" x14ac:dyDescent="0.25">
      <c r="A1" t="str">
        <f>Index!B10</f>
        <v>Age profile by gender, non-casual census headcount, 2012–2021</v>
      </c>
    </row>
    <row r="2" spans="1:31" s="1" customFormat="1" ht="25.5" x14ac:dyDescent="0.25">
      <c r="A2" s="33" t="s">
        <v>143</v>
      </c>
      <c r="B2" s="48" t="s">
        <v>156</v>
      </c>
      <c r="C2" s="48" t="s">
        <v>157</v>
      </c>
      <c r="D2" s="48" t="s">
        <v>158</v>
      </c>
      <c r="E2" s="48" t="s">
        <v>159</v>
      </c>
      <c r="F2" s="48" t="s">
        <v>160</v>
      </c>
      <c r="G2" s="48" t="s">
        <v>161</v>
      </c>
      <c r="H2" s="48" t="s">
        <v>162</v>
      </c>
      <c r="I2" s="48" t="s">
        <v>163</v>
      </c>
      <c r="J2" s="48" t="s">
        <v>164</v>
      </c>
      <c r="K2" s="48" t="s">
        <v>165</v>
      </c>
      <c r="L2" s="48" t="s">
        <v>166</v>
      </c>
      <c r="M2" s="48" t="s">
        <v>167</v>
      </c>
      <c r="N2" s="48" t="s">
        <v>168</v>
      </c>
      <c r="O2" s="48" t="s">
        <v>169</v>
      </c>
      <c r="P2" s="48" t="s">
        <v>170</v>
      </c>
      <c r="Q2" s="48" t="s">
        <v>171</v>
      </c>
      <c r="R2" s="48" t="s">
        <v>172</v>
      </c>
      <c r="S2" s="48" t="s">
        <v>173</v>
      </c>
      <c r="T2" s="48" t="s">
        <v>174</v>
      </c>
      <c r="U2" s="48" t="s">
        <v>175</v>
      </c>
      <c r="V2" s="48" t="s">
        <v>176</v>
      </c>
      <c r="W2" s="48" t="s">
        <v>287</v>
      </c>
      <c r="X2" s="48" t="s">
        <v>288</v>
      </c>
      <c r="Y2" s="48" t="s">
        <v>289</v>
      </c>
      <c r="Z2" s="48" t="s">
        <v>323</v>
      </c>
      <c r="AA2" s="48" t="s">
        <v>324</v>
      </c>
      <c r="AB2" s="48" t="s">
        <v>325</v>
      </c>
      <c r="AC2" s="48" t="s">
        <v>362</v>
      </c>
      <c r="AD2" s="48" t="s">
        <v>363</v>
      </c>
      <c r="AE2" s="48" t="s">
        <v>364</v>
      </c>
    </row>
    <row r="3" spans="1:31" x14ac:dyDescent="0.25">
      <c r="A3" s="34">
        <v>15</v>
      </c>
      <c r="B3" s="49" t="s">
        <v>79</v>
      </c>
      <c r="C3" s="49" t="s">
        <v>79</v>
      </c>
      <c r="D3" s="49" t="s">
        <v>79</v>
      </c>
      <c r="E3" s="49">
        <v>0</v>
      </c>
      <c r="F3" s="49">
        <v>3</v>
      </c>
      <c r="G3" s="49">
        <v>3</v>
      </c>
      <c r="H3" s="49">
        <v>1</v>
      </c>
      <c r="I3" s="49">
        <v>3</v>
      </c>
      <c r="J3" s="49">
        <v>4</v>
      </c>
      <c r="K3" s="49">
        <v>0</v>
      </c>
      <c r="L3" s="49">
        <v>5</v>
      </c>
      <c r="M3" s="49">
        <v>5</v>
      </c>
      <c r="N3" s="49">
        <v>1</v>
      </c>
      <c r="O3" s="49">
        <v>4</v>
      </c>
      <c r="P3" s="49">
        <v>5</v>
      </c>
      <c r="Q3" s="49">
        <v>1</v>
      </c>
      <c r="R3" s="49">
        <v>2</v>
      </c>
      <c r="S3" s="49">
        <v>3</v>
      </c>
      <c r="T3" s="49">
        <v>0</v>
      </c>
      <c r="U3" s="49">
        <v>3</v>
      </c>
      <c r="V3" s="49">
        <v>3</v>
      </c>
      <c r="W3" s="49">
        <v>0</v>
      </c>
      <c r="X3" s="49">
        <v>4</v>
      </c>
      <c r="Y3" s="49">
        <v>4</v>
      </c>
      <c r="Z3" s="49">
        <v>0</v>
      </c>
      <c r="AA3" s="49">
        <v>1</v>
      </c>
      <c r="AB3" s="49">
        <v>1</v>
      </c>
      <c r="AC3" s="49">
        <v>0</v>
      </c>
      <c r="AD3" s="49">
        <v>5</v>
      </c>
      <c r="AE3" s="49">
        <v>5</v>
      </c>
    </row>
    <row r="4" spans="1:31" x14ac:dyDescent="0.25">
      <c r="A4" s="34">
        <v>16</v>
      </c>
      <c r="B4" s="49">
        <v>16</v>
      </c>
      <c r="C4" s="49">
        <v>36</v>
      </c>
      <c r="D4" s="49">
        <v>52</v>
      </c>
      <c r="E4" s="49">
        <v>16</v>
      </c>
      <c r="F4" s="49">
        <v>30</v>
      </c>
      <c r="G4" s="49">
        <v>46</v>
      </c>
      <c r="H4" s="49">
        <v>16</v>
      </c>
      <c r="I4" s="49">
        <v>46</v>
      </c>
      <c r="J4" s="49">
        <v>62</v>
      </c>
      <c r="K4" s="49">
        <v>5</v>
      </c>
      <c r="L4" s="49">
        <v>66</v>
      </c>
      <c r="M4" s="49">
        <v>71</v>
      </c>
      <c r="N4" s="49">
        <v>9</v>
      </c>
      <c r="O4" s="49">
        <v>70</v>
      </c>
      <c r="P4" s="49">
        <v>79</v>
      </c>
      <c r="Q4" s="49">
        <v>8</v>
      </c>
      <c r="R4" s="49">
        <v>77</v>
      </c>
      <c r="S4" s="49">
        <v>85</v>
      </c>
      <c r="T4" s="49">
        <v>17</v>
      </c>
      <c r="U4" s="49">
        <v>90</v>
      </c>
      <c r="V4" s="49">
        <v>107</v>
      </c>
      <c r="W4" s="49">
        <v>11</v>
      </c>
      <c r="X4" s="49">
        <v>93</v>
      </c>
      <c r="Y4" s="49">
        <v>104</v>
      </c>
      <c r="Z4" s="49">
        <v>18</v>
      </c>
      <c r="AA4" s="49">
        <v>97</v>
      </c>
      <c r="AB4" s="49">
        <v>115</v>
      </c>
      <c r="AC4" s="49">
        <v>12</v>
      </c>
      <c r="AD4" s="49">
        <v>108</v>
      </c>
      <c r="AE4" s="49">
        <v>120</v>
      </c>
    </row>
    <row r="5" spans="1:31" x14ac:dyDescent="0.25">
      <c r="A5" s="34">
        <v>17</v>
      </c>
      <c r="B5" s="49">
        <v>36</v>
      </c>
      <c r="C5" s="49">
        <v>49</v>
      </c>
      <c r="D5" s="49">
        <v>85</v>
      </c>
      <c r="E5" s="49">
        <v>38</v>
      </c>
      <c r="F5" s="49">
        <v>58</v>
      </c>
      <c r="G5" s="49">
        <v>96</v>
      </c>
      <c r="H5" s="49">
        <v>24</v>
      </c>
      <c r="I5" s="49">
        <v>36</v>
      </c>
      <c r="J5" s="49">
        <v>60</v>
      </c>
      <c r="K5" s="49">
        <v>21</v>
      </c>
      <c r="L5" s="49">
        <v>72</v>
      </c>
      <c r="M5" s="49">
        <v>93</v>
      </c>
      <c r="N5" s="49">
        <v>8</v>
      </c>
      <c r="O5" s="49">
        <v>81</v>
      </c>
      <c r="P5" s="49">
        <v>89</v>
      </c>
      <c r="Q5" s="49">
        <v>22</v>
      </c>
      <c r="R5" s="49">
        <v>78</v>
      </c>
      <c r="S5" s="49">
        <v>100</v>
      </c>
      <c r="T5" s="49">
        <v>23</v>
      </c>
      <c r="U5" s="49">
        <v>120</v>
      </c>
      <c r="V5" s="49">
        <v>143</v>
      </c>
      <c r="W5" s="49">
        <v>26</v>
      </c>
      <c r="X5" s="49">
        <v>121</v>
      </c>
      <c r="Y5" s="49">
        <v>147</v>
      </c>
      <c r="Z5" s="49">
        <v>25</v>
      </c>
      <c r="AA5" s="49">
        <v>130</v>
      </c>
      <c r="AB5" s="49">
        <v>155</v>
      </c>
      <c r="AC5" s="49">
        <v>39</v>
      </c>
      <c r="AD5" s="49">
        <v>141</v>
      </c>
      <c r="AE5" s="49">
        <v>180</v>
      </c>
    </row>
    <row r="6" spans="1:31" x14ac:dyDescent="0.25">
      <c r="A6" s="34">
        <v>18</v>
      </c>
      <c r="B6" s="49">
        <v>166</v>
      </c>
      <c r="C6" s="49">
        <v>94</v>
      </c>
      <c r="D6" s="49">
        <v>260</v>
      </c>
      <c r="E6" s="49">
        <v>102</v>
      </c>
      <c r="F6" s="49">
        <v>85</v>
      </c>
      <c r="G6" s="49">
        <v>187</v>
      </c>
      <c r="H6" s="49">
        <v>69</v>
      </c>
      <c r="I6" s="49">
        <v>66</v>
      </c>
      <c r="J6" s="49">
        <v>135</v>
      </c>
      <c r="K6" s="49">
        <v>50</v>
      </c>
      <c r="L6" s="49">
        <v>71</v>
      </c>
      <c r="M6" s="49">
        <v>121</v>
      </c>
      <c r="N6" s="49">
        <v>53</v>
      </c>
      <c r="O6" s="49">
        <v>83</v>
      </c>
      <c r="P6" s="49">
        <v>136</v>
      </c>
      <c r="Q6" s="49">
        <v>68</v>
      </c>
      <c r="R6" s="49">
        <v>111</v>
      </c>
      <c r="S6" s="49">
        <v>179</v>
      </c>
      <c r="T6" s="49">
        <v>68</v>
      </c>
      <c r="U6" s="49">
        <v>115</v>
      </c>
      <c r="V6" s="49">
        <v>183</v>
      </c>
      <c r="W6" s="49">
        <v>77</v>
      </c>
      <c r="X6" s="49">
        <v>156</v>
      </c>
      <c r="Y6" s="49">
        <v>233</v>
      </c>
      <c r="Z6" s="49">
        <v>86</v>
      </c>
      <c r="AA6" s="49">
        <v>141</v>
      </c>
      <c r="AB6" s="49">
        <v>227</v>
      </c>
      <c r="AC6" s="49">
        <v>102</v>
      </c>
      <c r="AD6" s="49">
        <v>147</v>
      </c>
      <c r="AE6" s="49">
        <v>249</v>
      </c>
    </row>
    <row r="7" spans="1:31" x14ac:dyDescent="0.25">
      <c r="A7" s="34">
        <v>19</v>
      </c>
      <c r="B7" s="49">
        <v>261</v>
      </c>
      <c r="C7" s="49">
        <v>201</v>
      </c>
      <c r="D7" s="49">
        <v>462</v>
      </c>
      <c r="E7" s="49">
        <v>246</v>
      </c>
      <c r="F7" s="49">
        <v>170</v>
      </c>
      <c r="G7" s="49">
        <v>416</v>
      </c>
      <c r="H7" s="49">
        <v>135</v>
      </c>
      <c r="I7" s="49">
        <v>153</v>
      </c>
      <c r="J7" s="49">
        <v>288</v>
      </c>
      <c r="K7" s="49">
        <v>109</v>
      </c>
      <c r="L7" s="49">
        <v>126</v>
      </c>
      <c r="M7" s="49">
        <v>235</v>
      </c>
      <c r="N7" s="49">
        <v>98</v>
      </c>
      <c r="O7" s="49">
        <v>143</v>
      </c>
      <c r="P7" s="49">
        <v>241</v>
      </c>
      <c r="Q7" s="49">
        <v>98</v>
      </c>
      <c r="R7" s="49">
        <v>163</v>
      </c>
      <c r="S7" s="49">
        <v>261</v>
      </c>
      <c r="T7" s="49">
        <v>135</v>
      </c>
      <c r="U7" s="49">
        <v>221</v>
      </c>
      <c r="V7" s="49">
        <v>356</v>
      </c>
      <c r="W7" s="49">
        <v>163</v>
      </c>
      <c r="X7" s="49">
        <v>281</v>
      </c>
      <c r="Y7" s="49">
        <v>444</v>
      </c>
      <c r="Z7" s="49">
        <v>206</v>
      </c>
      <c r="AA7" s="49">
        <v>301</v>
      </c>
      <c r="AB7" s="49">
        <v>507</v>
      </c>
      <c r="AC7" s="49">
        <v>210</v>
      </c>
      <c r="AD7" s="49">
        <v>319</v>
      </c>
      <c r="AE7" s="49">
        <v>529</v>
      </c>
    </row>
    <row r="8" spans="1:31" x14ac:dyDescent="0.25">
      <c r="A8" s="34">
        <v>20</v>
      </c>
      <c r="B8" s="49">
        <v>457</v>
      </c>
      <c r="C8" s="49">
        <v>393</v>
      </c>
      <c r="D8" s="49">
        <v>850</v>
      </c>
      <c r="E8" s="49">
        <v>367</v>
      </c>
      <c r="F8" s="49">
        <v>339</v>
      </c>
      <c r="G8" s="49">
        <v>706</v>
      </c>
      <c r="H8" s="49">
        <v>248</v>
      </c>
      <c r="I8" s="49">
        <v>267</v>
      </c>
      <c r="J8" s="49">
        <v>515</v>
      </c>
      <c r="K8" s="49">
        <v>190</v>
      </c>
      <c r="L8" s="49">
        <v>290</v>
      </c>
      <c r="M8" s="49">
        <v>480</v>
      </c>
      <c r="N8" s="49">
        <v>185</v>
      </c>
      <c r="O8" s="49">
        <v>269</v>
      </c>
      <c r="P8" s="49">
        <v>454</v>
      </c>
      <c r="Q8" s="49">
        <v>159</v>
      </c>
      <c r="R8" s="49">
        <v>299</v>
      </c>
      <c r="S8" s="49">
        <v>458</v>
      </c>
      <c r="T8" s="49">
        <v>206</v>
      </c>
      <c r="U8" s="49">
        <v>342</v>
      </c>
      <c r="V8" s="49">
        <v>548</v>
      </c>
      <c r="W8" s="49">
        <v>261</v>
      </c>
      <c r="X8" s="49">
        <v>478</v>
      </c>
      <c r="Y8" s="49">
        <v>739</v>
      </c>
      <c r="Z8" s="49">
        <v>308</v>
      </c>
      <c r="AA8" s="49">
        <v>516</v>
      </c>
      <c r="AB8" s="49">
        <v>824</v>
      </c>
      <c r="AC8" s="49">
        <v>362</v>
      </c>
      <c r="AD8" s="49">
        <v>648</v>
      </c>
      <c r="AE8" s="49">
        <v>1010</v>
      </c>
    </row>
    <row r="9" spans="1:31" x14ac:dyDescent="0.25">
      <c r="A9" s="34">
        <v>21</v>
      </c>
      <c r="B9" s="49">
        <v>709</v>
      </c>
      <c r="C9" s="49">
        <v>813</v>
      </c>
      <c r="D9" s="49">
        <v>1522</v>
      </c>
      <c r="E9" s="49">
        <v>626</v>
      </c>
      <c r="F9" s="49">
        <v>811</v>
      </c>
      <c r="G9" s="49">
        <v>1437</v>
      </c>
      <c r="H9" s="49">
        <v>457</v>
      </c>
      <c r="I9" s="49">
        <v>718</v>
      </c>
      <c r="J9" s="49">
        <v>1175</v>
      </c>
      <c r="K9" s="49">
        <v>389</v>
      </c>
      <c r="L9" s="49">
        <v>668</v>
      </c>
      <c r="M9" s="49">
        <v>1057</v>
      </c>
      <c r="N9" s="49">
        <v>279</v>
      </c>
      <c r="O9" s="49">
        <v>741</v>
      </c>
      <c r="P9" s="49">
        <v>1020</v>
      </c>
      <c r="Q9" s="49">
        <v>314</v>
      </c>
      <c r="R9" s="49">
        <v>790</v>
      </c>
      <c r="S9" s="49">
        <v>1104</v>
      </c>
      <c r="T9" s="49">
        <v>323</v>
      </c>
      <c r="U9" s="49">
        <v>886</v>
      </c>
      <c r="V9" s="49">
        <v>1209</v>
      </c>
      <c r="W9" s="49">
        <v>421</v>
      </c>
      <c r="X9" s="49">
        <v>1005</v>
      </c>
      <c r="Y9" s="49">
        <v>1426</v>
      </c>
      <c r="Z9" s="49">
        <v>475</v>
      </c>
      <c r="AA9" s="49">
        <v>1143</v>
      </c>
      <c r="AB9" s="49">
        <v>1618</v>
      </c>
      <c r="AC9" s="49">
        <v>510</v>
      </c>
      <c r="AD9" s="49">
        <v>1266</v>
      </c>
      <c r="AE9" s="49">
        <v>1776</v>
      </c>
    </row>
    <row r="10" spans="1:31" x14ac:dyDescent="0.25">
      <c r="A10" s="34">
        <v>22</v>
      </c>
      <c r="B10" s="49">
        <v>1015</v>
      </c>
      <c r="C10" s="49">
        <v>1529</v>
      </c>
      <c r="D10" s="49">
        <v>2544</v>
      </c>
      <c r="E10" s="49">
        <v>944</v>
      </c>
      <c r="F10" s="49">
        <v>1541</v>
      </c>
      <c r="G10" s="49">
        <v>2485</v>
      </c>
      <c r="H10" s="49">
        <v>809</v>
      </c>
      <c r="I10" s="49">
        <v>1456</v>
      </c>
      <c r="J10" s="49">
        <v>2265</v>
      </c>
      <c r="K10" s="49">
        <v>662</v>
      </c>
      <c r="L10" s="49">
        <v>1529</v>
      </c>
      <c r="M10" s="49">
        <v>2191</v>
      </c>
      <c r="N10" s="49">
        <v>560</v>
      </c>
      <c r="O10" s="49">
        <v>1483</v>
      </c>
      <c r="P10" s="49">
        <v>2043</v>
      </c>
      <c r="Q10" s="49">
        <v>504</v>
      </c>
      <c r="R10" s="49">
        <v>1662</v>
      </c>
      <c r="S10" s="49">
        <v>2166</v>
      </c>
      <c r="T10" s="49">
        <v>631</v>
      </c>
      <c r="U10" s="49">
        <v>1714</v>
      </c>
      <c r="V10" s="49">
        <v>2345</v>
      </c>
      <c r="W10" s="49">
        <v>634</v>
      </c>
      <c r="X10" s="49">
        <v>1939</v>
      </c>
      <c r="Y10" s="49">
        <v>2573</v>
      </c>
      <c r="Z10" s="49">
        <v>749</v>
      </c>
      <c r="AA10" s="49">
        <v>2013</v>
      </c>
      <c r="AB10" s="49">
        <v>2762</v>
      </c>
      <c r="AC10" s="49">
        <v>822</v>
      </c>
      <c r="AD10" s="49">
        <v>2235</v>
      </c>
      <c r="AE10" s="49">
        <v>3057</v>
      </c>
    </row>
    <row r="11" spans="1:31" x14ac:dyDescent="0.25">
      <c r="A11" s="34">
        <v>23</v>
      </c>
      <c r="B11" s="49">
        <v>1386</v>
      </c>
      <c r="C11" s="49">
        <v>2477</v>
      </c>
      <c r="D11" s="49">
        <v>3863</v>
      </c>
      <c r="E11" s="49">
        <v>1329</v>
      </c>
      <c r="F11" s="49">
        <v>2490</v>
      </c>
      <c r="G11" s="49">
        <v>3819</v>
      </c>
      <c r="H11" s="49">
        <v>1187</v>
      </c>
      <c r="I11" s="49">
        <v>2439</v>
      </c>
      <c r="J11" s="49">
        <v>3626</v>
      </c>
      <c r="K11" s="49">
        <v>1101</v>
      </c>
      <c r="L11" s="49">
        <v>2411</v>
      </c>
      <c r="M11" s="49">
        <v>3512</v>
      </c>
      <c r="N11" s="49">
        <v>937</v>
      </c>
      <c r="O11" s="49">
        <v>2526</v>
      </c>
      <c r="P11" s="49">
        <v>3463</v>
      </c>
      <c r="Q11" s="49">
        <v>883</v>
      </c>
      <c r="R11" s="49">
        <v>2588</v>
      </c>
      <c r="S11" s="49">
        <v>3471</v>
      </c>
      <c r="T11" s="49">
        <v>913</v>
      </c>
      <c r="U11" s="49">
        <v>2812</v>
      </c>
      <c r="V11" s="49">
        <v>3725</v>
      </c>
      <c r="W11" s="49">
        <v>1072</v>
      </c>
      <c r="X11" s="49">
        <v>2955</v>
      </c>
      <c r="Y11" s="49">
        <v>4027</v>
      </c>
      <c r="Z11" s="49">
        <v>1031</v>
      </c>
      <c r="AA11" s="49">
        <v>3071</v>
      </c>
      <c r="AB11" s="49">
        <v>4102</v>
      </c>
      <c r="AC11" s="49">
        <v>1190</v>
      </c>
      <c r="AD11" s="49">
        <v>3278</v>
      </c>
      <c r="AE11" s="49">
        <v>4468</v>
      </c>
    </row>
    <row r="12" spans="1:31" x14ac:dyDescent="0.25">
      <c r="A12" s="34">
        <v>24</v>
      </c>
      <c r="B12" s="49">
        <v>1725</v>
      </c>
      <c r="C12" s="49">
        <v>3125</v>
      </c>
      <c r="D12" s="49">
        <v>4850</v>
      </c>
      <c r="E12" s="49">
        <v>1732</v>
      </c>
      <c r="F12" s="49">
        <v>3268</v>
      </c>
      <c r="G12" s="49">
        <v>5000</v>
      </c>
      <c r="H12" s="49">
        <v>1645</v>
      </c>
      <c r="I12" s="49">
        <v>3207</v>
      </c>
      <c r="J12" s="49">
        <v>4852</v>
      </c>
      <c r="K12" s="49">
        <v>1525</v>
      </c>
      <c r="L12" s="49">
        <v>3247</v>
      </c>
      <c r="M12" s="49">
        <v>4772</v>
      </c>
      <c r="N12" s="49">
        <v>1403</v>
      </c>
      <c r="O12" s="49">
        <v>3371</v>
      </c>
      <c r="P12" s="49">
        <v>4774</v>
      </c>
      <c r="Q12" s="49">
        <v>1325</v>
      </c>
      <c r="R12" s="49">
        <v>3492</v>
      </c>
      <c r="S12" s="49">
        <v>4817</v>
      </c>
      <c r="T12" s="49">
        <v>1327</v>
      </c>
      <c r="U12" s="49">
        <v>3675</v>
      </c>
      <c r="V12" s="49">
        <v>5002</v>
      </c>
      <c r="W12" s="49">
        <v>1430</v>
      </c>
      <c r="X12" s="49">
        <v>3947</v>
      </c>
      <c r="Y12" s="49">
        <v>5377</v>
      </c>
      <c r="Z12" s="49">
        <v>1539</v>
      </c>
      <c r="AA12" s="49">
        <v>3977</v>
      </c>
      <c r="AB12" s="49">
        <v>5516</v>
      </c>
      <c r="AC12" s="49">
        <v>1555</v>
      </c>
      <c r="AD12" s="49">
        <v>4142</v>
      </c>
      <c r="AE12" s="49">
        <v>5697</v>
      </c>
    </row>
    <row r="13" spans="1:31" x14ac:dyDescent="0.25">
      <c r="A13" s="34">
        <v>25</v>
      </c>
      <c r="B13" s="49">
        <v>2042</v>
      </c>
      <c r="C13" s="49">
        <v>3679</v>
      </c>
      <c r="D13" s="49">
        <v>5721</v>
      </c>
      <c r="E13" s="49">
        <v>1989</v>
      </c>
      <c r="F13" s="49">
        <v>3710</v>
      </c>
      <c r="G13" s="49">
        <v>5699</v>
      </c>
      <c r="H13" s="49">
        <v>1958</v>
      </c>
      <c r="I13" s="49">
        <v>3736</v>
      </c>
      <c r="J13" s="49">
        <v>5694</v>
      </c>
      <c r="K13" s="49">
        <v>1868</v>
      </c>
      <c r="L13" s="49">
        <v>3852</v>
      </c>
      <c r="M13" s="49">
        <v>5720</v>
      </c>
      <c r="N13" s="49">
        <v>1734</v>
      </c>
      <c r="O13" s="49">
        <v>3878</v>
      </c>
      <c r="P13" s="49">
        <v>5612</v>
      </c>
      <c r="Q13" s="49">
        <v>1709</v>
      </c>
      <c r="R13" s="49">
        <v>4101</v>
      </c>
      <c r="S13" s="49">
        <v>5810</v>
      </c>
      <c r="T13" s="49">
        <v>1686</v>
      </c>
      <c r="U13" s="49">
        <v>4273</v>
      </c>
      <c r="V13" s="49">
        <v>5959</v>
      </c>
      <c r="W13" s="49">
        <v>1800</v>
      </c>
      <c r="X13" s="49">
        <v>4639</v>
      </c>
      <c r="Y13" s="49">
        <v>6439</v>
      </c>
      <c r="Z13" s="49">
        <v>1876</v>
      </c>
      <c r="AA13" s="49">
        <v>4682</v>
      </c>
      <c r="AB13" s="49">
        <v>6558</v>
      </c>
      <c r="AC13" s="49">
        <v>1954</v>
      </c>
      <c r="AD13" s="49">
        <v>4836</v>
      </c>
      <c r="AE13" s="49">
        <v>6790</v>
      </c>
    </row>
    <row r="14" spans="1:31" x14ac:dyDescent="0.25">
      <c r="A14" s="34">
        <v>26</v>
      </c>
      <c r="B14" s="49">
        <v>2218</v>
      </c>
      <c r="C14" s="49">
        <v>4107</v>
      </c>
      <c r="D14" s="49">
        <v>6325</v>
      </c>
      <c r="E14" s="49">
        <v>2337</v>
      </c>
      <c r="F14" s="49">
        <v>4195</v>
      </c>
      <c r="G14" s="49">
        <v>6532</v>
      </c>
      <c r="H14" s="49">
        <v>2200</v>
      </c>
      <c r="I14" s="49">
        <v>4118</v>
      </c>
      <c r="J14" s="49">
        <v>6318</v>
      </c>
      <c r="K14" s="49">
        <v>2140</v>
      </c>
      <c r="L14" s="49">
        <v>4156</v>
      </c>
      <c r="M14" s="49">
        <v>6296</v>
      </c>
      <c r="N14" s="49">
        <v>2161</v>
      </c>
      <c r="O14" s="49">
        <v>4410</v>
      </c>
      <c r="P14" s="49">
        <v>6571</v>
      </c>
      <c r="Q14" s="49">
        <v>1934</v>
      </c>
      <c r="R14" s="49">
        <v>4500</v>
      </c>
      <c r="S14" s="49">
        <v>6434</v>
      </c>
      <c r="T14" s="49">
        <v>2046</v>
      </c>
      <c r="U14" s="49">
        <v>4744</v>
      </c>
      <c r="V14" s="49">
        <v>6790</v>
      </c>
      <c r="W14" s="49">
        <v>2049</v>
      </c>
      <c r="X14" s="49">
        <v>5066</v>
      </c>
      <c r="Y14" s="49">
        <v>7115</v>
      </c>
      <c r="Z14" s="49">
        <v>2102</v>
      </c>
      <c r="AA14" s="49">
        <v>5235</v>
      </c>
      <c r="AB14" s="49">
        <v>7337</v>
      </c>
      <c r="AC14" s="49">
        <v>2223</v>
      </c>
      <c r="AD14" s="49">
        <v>5382</v>
      </c>
      <c r="AE14" s="49">
        <v>7605</v>
      </c>
    </row>
    <row r="15" spans="1:31" x14ac:dyDescent="0.25">
      <c r="A15" s="34">
        <v>27</v>
      </c>
      <c r="B15" s="49">
        <v>2429</v>
      </c>
      <c r="C15" s="49">
        <v>4413</v>
      </c>
      <c r="D15" s="49">
        <v>6842</v>
      </c>
      <c r="E15" s="49">
        <v>2472</v>
      </c>
      <c r="F15" s="49">
        <v>4547</v>
      </c>
      <c r="G15" s="49">
        <v>7019</v>
      </c>
      <c r="H15" s="49">
        <v>2540</v>
      </c>
      <c r="I15" s="49">
        <v>4561</v>
      </c>
      <c r="J15" s="49">
        <v>7101</v>
      </c>
      <c r="K15" s="49">
        <v>2344</v>
      </c>
      <c r="L15" s="49">
        <v>4534</v>
      </c>
      <c r="M15" s="49">
        <v>6878</v>
      </c>
      <c r="N15" s="49">
        <v>2382</v>
      </c>
      <c r="O15" s="49">
        <v>4598</v>
      </c>
      <c r="P15" s="49">
        <v>6980</v>
      </c>
      <c r="Q15" s="49">
        <v>2340</v>
      </c>
      <c r="R15" s="49">
        <v>4874</v>
      </c>
      <c r="S15" s="49">
        <v>7214</v>
      </c>
      <c r="T15" s="49">
        <v>2204</v>
      </c>
      <c r="U15" s="49">
        <v>4994</v>
      </c>
      <c r="V15" s="49">
        <v>7198</v>
      </c>
      <c r="W15" s="49">
        <v>2441</v>
      </c>
      <c r="X15" s="49">
        <v>5449</v>
      </c>
      <c r="Y15" s="49">
        <v>7890</v>
      </c>
      <c r="Z15" s="49">
        <v>2356</v>
      </c>
      <c r="AA15" s="49">
        <v>5439</v>
      </c>
      <c r="AB15" s="49">
        <v>7795</v>
      </c>
      <c r="AC15" s="49">
        <v>2438</v>
      </c>
      <c r="AD15" s="49">
        <v>5764</v>
      </c>
      <c r="AE15" s="49">
        <v>8202</v>
      </c>
    </row>
    <row r="16" spans="1:31" x14ac:dyDescent="0.25">
      <c r="A16" s="34">
        <v>28</v>
      </c>
      <c r="B16" s="49">
        <v>2535</v>
      </c>
      <c r="C16" s="49">
        <v>4563</v>
      </c>
      <c r="D16" s="49">
        <v>7098</v>
      </c>
      <c r="E16" s="49">
        <v>2571</v>
      </c>
      <c r="F16" s="49">
        <v>4740</v>
      </c>
      <c r="G16" s="49">
        <v>7311</v>
      </c>
      <c r="H16" s="49">
        <v>2620</v>
      </c>
      <c r="I16" s="49">
        <v>4813</v>
      </c>
      <c r="J16" s="49">
        <v>7433</v>
      </c>
      <c r="K16" s="49">
        <v>2635</v>
      </c>
      <c r="L16" s="49">
        <v>4829</v>
      </c>
      <c r="M16" s="49">
        <v>7464</v>
      </c>
      <c r="N16" s="49">
        <v>2546</v>
      </c>
      <c r="O16" s="49">
        <v>4947</v>
      </c>
      <c r="P16" s="49">
        <v>7493</v>
      </c>
      <c r="Q16" s="49">
        <v>2454</v>
      </c>
      <c r="R16" s="49">
        <v>4954</v>
      </c>
      <c r="S16" s="49">
        <v>7408</v>
      </c>
      <c r="T16" s="49">
        <v>2583</v>
      </c>
      <c r="U16" s="49">
        <v>5315</v>
      </c>
      <c r="V16" s="49">
        <v>7898</v>
      </c>
      <c r="W16" s="49">
        <v>2534</v>
      </c>
      <c r="X16" s="49">
        <v>5684</v>
      </c>
      <c r="Y16" s="49">
        <v>8218</v>
      </c>
      <c r="Z16" s="49">
        <v>2708</v>
      </c>
      <c r="AA16" s="49">
        <v>5767</v>
      </c>
      <c r="AB16" s="49">
        <v>8475</v>
      </c>
      <c r="AC16" s="49">
        <v>2638</v>
      </c>
      <c r="AD16" s="49">
        <v>6026</v>
      </c>
      <c r="AE16" s="49">
        <v>8664</v>
      </c>
    </row>
    <row r="17" spans="1:31" x14ac:dyDescent="0.25">
      <c r="A17" s="34">
        <v>29</v>
      </c>
      <c r="B17" s="49">
        <v>2753</v>
      </c>
      <c r="C17" s="49">
        <v>4772</v>
      </c>
      <c r="D17" s="49">
        <v>7525</v>
      </c>
      <c r="E17" s="49">
        <v>2657</v>
      </c>
      <c r="F17" s="49">
        <v>4740</v>
      </c>
      <c r="G17" s="49">
        <v>7397</v>
      </c>
      <c r="H17" s="49">
        <v>2665</v>
      </c>
      <c r="I17" s="49">
        <v>4898</v>
      </c>
      <c r="J17" s="49">
        <v>7563</v>
      </c>
      <c r="K17" s="49">
        <v>2677</v>
      </c>
      <c r="L17" s="49">
        <v>5063</v>
      </c>
      <c r="M17" s="49">
        <v>7740</v>
      </c>
      <c r="N17" s="49">
        <v>2778</v>
      </c>
      <c r="O17" s="49">
        <v>5121</v>
      </c>
      <c r="P17" s="49">
        <v>7899</v>
      </c>
      <c r="Q17" s="49">
        <v>2619</v>
      </c>
      <c r="R17" s="49">
        <v>5158</v>
      </c>
      <c r="S17" s="49">
        <v>7777</v>
      </c>
      <c r="T17" s="49">
        <v>2683</v>
      </c>
      <c r="U17" s="49">
        <v>5316</v>
      </c>
      <c r="V17" s="49">
        <v>7999</v>
      </c>
      <c r="W17" s="49">
        <v>2876</v>
      </c>
      <c r="X17" s="49">
        <v>5897</v>
      </c>
      <c r="Y17" s="49">
        <v>8773</v>
      </c>
      <c r="Z17" s="49">
        <v>2722</v>
      </c>
      <c r="AA17" s="49">
        <v>6005</v>
      </c>
      <c r="AB17" s="49">
        <v>8727</v>
      </c>
      <c r="AC17" s="49">
        <v>2955</v>
      </c>
      <c r="AD17" s="49">
        <v>6139</v>
      </c>
      <c r="AE17" s="49">
        <v>9094</v>
      </c>
    </row>
    <row r="18" spans="1:31" x14ac:dyDescent="0.25">
      <c r="A18" s="34">
        <v>30</v>
      </c>
      <c r="B18" s="49">
        <v>2709</v>
      </c>
      <c r="C18" s="49">
        <v>4880</v>
      </c>
      <c r="D18" s="49">
        <v>7589</v>
      </c>
      <c r="E18" s="49">
        <v>2858</v>
      </c>
      <c r="F18" s="49">
        <v>4975</v>
      </c>
      <c r="G18" s="49">
        <v>7833</v>
      </c>
      <c r="H18" s="49">
        <v>2781</v>
      </c>
      <c r="I18" s="49">
        <v>4919</v>
      </c>
      <c r="J18" s="49">
        <v>7700</v>
      </c>
      <c r="K18" s="49">
        <v>2793</v>
      </c>
      <c r="L18" s="49">
        <v>5034</v>
      </c>
      <c r="M18" s="49">
        <v>7827</v>
      </c>
      <c r="N18" s="49">
        <v>2832</v>
      </c>
      <c r="O18" s="49">
        <v>5301</v>
      </c>
      <c r="P18" s="49">
        <v>8133</v>
      </c>
      <c r="Q18" s="49">
        <v>2812</v>
      </c>
      <c r="R18" s="49">
        <v>5437</v>
      </c>
      <c r="S18" s="49">
        <v>8249</v>
      </c>
      <c r="T18" s="49">
        <v>2830</v>
      </c>
      <c r="U18" s="49">
        <v>5498</v>
      </c>
      <c r="V18" s="49">
        <v>8328</v>
      </c>
      <c r="W18" s="49">
        <v>2970</v>
      </c>
      <c r="X18" s="49">
        <v>5882</v>
      </c>
      <c r="Y18" s="49">
        <v>8852</v>
      </c>
      <c r="Z18" s="49">
        <v>3024</v>
      </c>
      <c r="AA18" s="49">
        <v>6118</v>
      </c>
      <c r="AB18" s="49">
        <v>9142</v>
      </c>
      <c r="AC18" s="49">
        <v>2978</v>
      </c>
      <c r="AD18" s="49">
        <v>6337</v>
      </c>
      <c r="AE18" s="49">
        <v>9315</v>
      </c>
    </row>
    <row r="19" spans="1:31" x14ac:dyDescent="0.25">
      <c r="A19" s="34">
        <v>31</v>
      </c>
      <c r="B19" s="49">
        <v>2883</v>
      </c>
      <c r="C19" s="49">
        <v>4789</v>
      </c>
      <c r="D19" s="49">
        <v>7672</v>
      </c>
      <c r="E19" s="49">
        <v>2772</v>
      </c>
      <c r="F19" s="49">
        <v>4957</v>
      </c>
      <c r="G19" s="49">
        <v>7729</v>
      </c>
      <c r="H19" s="49">
        <v>2943</v>
      </c>
      <c r="I19" s="49">
        <v>5096</v>
      </c>
      <c r="J19" s="49">
        <v>8039</v>
      </c>
      <c r="K19" s="49">
        <v>2810</v>
      </c>
      <c r="L19" s="49">
        <v>5069</v>
      </c>
      <c r="M19" s="49">
        <v>7879</v>
      </c>
      <c r="N19" s="49">
        <v>2855</v>
      </c>
      <c r="O19" s="49">
        <v>5271</v>
      </c>
      <c r="P19" s="49">
        <v>8126</v>
      </c>
      <c r="Q19" s="49">
        <v>2834</v>
      </c>
      <c r="R19" s="49">
        <v>5509</v>
      </c>
      <c r="S19" s="49">
        <v>8343</v>
      </c>
      <c r="T19" s="49">
        <v>2992</v>
      </c>
      <c r="U19" s="49">
        <v>5649</v>
      </c>
      <c r="V19" s="49">
        <v>8641</v>
      </c>
      <c r="W19" s="49">
        <v>3072</v>
      </c>
      <c r="X19" s="49">
        <v>6010</v>
      </c>
      <c r="Y19" s="49">
        <v>9082</v>
      </c>
      <c r="Z19" s="49">
        <v>3112</v>
      </c>
      <c r="AA19" s="49">
        <v>6060</v>
      </c>
      <c r="AB19" s="49">
        <v>9172</v>
      </c>
      <c r="AC19" s="49">
        <v>3211</v>
      </c>
      <c r="AD19" s="49">
        <v>6424</v>
      </c>
      <c r="AE19" s="49">
        <v>9635</v>
      </c>
    </row>
    <row r="20" spans="1:31" x14ac:dyDescent="0.25">
      <c r="A20" s="34">
        <v>32</v>
      </c>
      <c r="B20" s="49">
        <v>2895</v>
      </c>
      <c r="C20" s="49">
        <v>4744</v>
      </c>
      <c r="D20" s="49">
        <v>7639</v>
      </c>
      <c r="E20" s="49">
        <v>2934</v>
      </c>
      <c r="F20" s="49">
        <v>4922</v>
      </c>
      <c r="G20" s="49">
        <v>7856</v>
      </c>
      <c r="H20" s="49">
        <v>2853</v>
      </c>
      <c r="I20" s="49">
        <v>5079</v>
      </c>
      <c r="J20" s="49">
        <v>7932</v>
      </c>
      <c r="K20" s="49">
        <v>2940</v>
      </c>
      <c r="L20" s="49">
        <v>5241</v>
      </c>
      <c r="M20" s="49">
        <v>8181</v>
      </c>
      <c r="N20" s="49">
        <v>2930</v>
      </c>
      <c r="O20" s="49">
        <v>5252</v>
      </c>
      <c r="P20" s="49">
        <v>8182</v>
      </c>
      <c r="Q20" s="49">
        <v>2858</v>
      </c>
      <c r="R20" s="49">
        <v>5525</v>
      </c>
      <c r="S20" s="49">
        <v>8383</v>
      </c>
      <c r="T20" s="49">
        <v>2983</v>
      </c>
      <c r="U20" s="49">
        <v>5804</v>
      </c>
      <c r="V20" s="49">
        <v>8787</v>
      </c>
      <c r="W20" s="49">
        <v>3234</v>
      </c>
      <c r="X20" s="49">
        <v>6131</v>
      </c>
      <c r="Y20" s="49">
        <v>9365</v>
      </c>
      <c r="Z20" s="49">
        <v>3186</v>
      </c>
      <c r="AA20" s="49">
        <v>6149</v>
      </c>
      <c r="AB20" s="49">
        <v>9335</v>
      </c>
      <c r="AC20" s="49">
        <v>3302</v>
      </c>
      <c r="AD20" s="49">
        <v>6425</v>
      </c>
      <c r="AE20" s="49">
        <v>9727</v>
      </c>
    </row>
    <row r="21" spans="1:31" x14ac:dyDescent="0.25">
      <c r="A21" s="34">
        <v>33</v>
      </c>
      <c r="B21" s="49">
        <v>2937</v>
      </c>
      <c r="C21" s="49">
        <v>4793</v>
      </c>
      <c r="D21" s="49">
        <v>7730</v>
      </c>
      <c r="E21" s="49">
        <v>2911</v>
      </c>
      <c r="F21" s="49">
        <v>4844</v>
      </c>
      <c r="G21" s="49">
        <v>7755</v>
      </c>
      <c r="H21" s="49">
        <v>3040</v>
      </c>
      <c r="I21" s="49">
        <v>4963</v>
      </c>
      <c r="J21" s="49">
        <v>8003</v>
      </c>
      <c r="K21" s="49">
        <v>2904</v>
      </c>
      <c r="L21" s="49">
        <v>5179</v>
      </c>
      <c r="M21" s="49">
        <v>8083</v>
      </c>
      <c r="N21" s="49">
        <v>3018</v>
      </c>
      <c r="O21" s="49">
        <v>5313</v>
      </c>
      <c r="P21" s="49">
        <v>8331</v>
      </c>
      <c r="Q21" s="49">
        <v>2867</v>
      </c>
      <c r="R21" s="49">
        <v>5388</v>
      </c>
      <c r="S21" s="49">
        <v>8255</v>
      </c>
      <c r="T21" s="49">
        <v>3029</v>
      </c>
      <c r="U21" s="49">
        <v>5828</v>
      </c>
      <c r="V21" s="49">
        <v>8857</v>
      </c>
      <c r="W21" s="49">
        <v>3245</v>
      </c>
      <c r="X21" s="49">
        <v>6198</v>
      </c>
      <c r="Y21" s="49">
        <v>9443</v>
      </c>
      <c r="Z21" s="49">
        <v>3335</v>
      </c>
      <c r="AA21" s="49">
        <v>6289</v>
      </c>
      <c r="AB21" s="49">
        <v>9624</v>
      </c>
      <c r="AC21" s="49">
        <v>3351</v>
      </c>
      <c r="AD21" s="49">
        <v>6452</v>
      </c>
      <c r="AE21" s="49">
        <v>9803</v>
      </c>
    </row>
    <row r="22" spans="1:31" x14ac:dyDescent="0.25">
      <c r="A22" s="34">
        <v>34</v>
      </c>
      <c r="B22" s="49">
        <v>2992</v>
      </c>
      <c r="C22" s="49">
        <v>4727</v>
      </c>
      <c r="D22" s="49">
        <v>7719</v>
      </c>
      <c r="E22" s="49">
        <v>2963</v>
      </c>
      <c r="F22" s="49">
        <v>4869</v>
      </c>
      <c r="G22" s="49">
        <v>7832</v>
      </c>
      <c r="H22" s="49">
        <v>2970</v>
      </c>
      <c r="I22" s="49">
        <v>4981</v>
      </c>
      <c r="J22" s="49">
        <v>7951</v>
      </c>
      <c r="K22" s="49">
        <v>3031</v>
      </c>
      <c r="L22" s="49">
        <v>5040</v>
      </c>
      <c r="M22" s="49">
        <v>8071</v>
      </c>
      <c r="N22" s="49">
        <v>2978</v>
      </c>
      <c r="O22" s="49">
        <v>5319</v>
      </c>
      <c r="P22" s="49">
        <v>8297</v>
      </c>
      <c r="Q22" s="49">
        <v>2965</v>
      </c>
      <c r="R22" s="49">
        <v>5466</v>
      </c>
      <c r="S22" s="49">
        <v>8431</v>
      </c>
      <c r="T22" s="49">
        <v>3021</v>
      </c>
      <c r="U22" s="49">
        <v>5614</v>
      </c>
      <c r="V22" s="49">
        <v>8635</v>
      </c>
      <c r="W22" s="49">
        <v>3233</v>
      </c>
      <c r="X22" s="49">
        <v>6232</v>
      </c>
      <c r="Y22" s="49">
        <v>9465</v>
      </c>
      <c r="Z22" s="49">
        <v>3390</v>
      </c>
      <c r="AA22" s="49">
        <v>6296</v>
      </c>
      <c r="AB22" s="49">
        <v>9686</v>
      </c>
      <c r="AC22" s="49">
        <v>3470</v>
      </c>
      <c r="AD22" s="49">
        <v>6580</v>
      </c>
      <c r="AE22" s="49">
        <v>10050</v>
      </c>
    </row>
    <row r="23" spans="1:31" x14ac:dyDescent="0.25">
      <c r="A23" s="34">
        <v>35</v>
      </c>
      <c r="B23" s="49">
        <v>3009</v>
      </c>
      <c r="C23" s="49">
        <v>4674</v>
      </c>
      <c r="D23" s="49">
        <v>7683</v>
      </c>
      <c r="E23" s="49">
        <v>3008</v>
      </c>
      <c r="F23" s="49">
        <v>4828</v>
      </c>
      <c r="G23" s="49">
        <v>7836</v>
      </c>
      <c r="H23" s="49">
        <v>3022</v>
      </c>
      <c r="I23" s="49">
        <v>5002</v>
      </c>
      <c r="J23" s="49">
        <v>8024</v>
      </c>
      <c r="K23" s="49">
        <v>2981</v>
      </c>
      <c r="L23" s="49">
        <v>5095</v>
      </c>
      <c r="M23" s="49">
        <v>8076</v>
      </c>
      <c r="N23" s="49">
        <v>3079</v>
      </c>
      <c r="O23" s="49">
        <v>5189</v>
      </c>
      <c r="P23" s="49">
        <v>8268</v>
      </c>
      <c r="Q23" s="49">
        <v>2970</v>
      </c>
      <c r="R23" s="49">
        <v>5405</v>
      </c>
      <c r="S23" s="49">
        <v>8375</v>
      </c>
      <c r="T23" s="49">
        <v>3131</v>
      </c>
      <c r="U23" s="49">
        <v>5673</v>
      </c>
      <c r="V23" s="49">
        <v>8804</v>
      </c>
      <c r="W23" s="49">
        <v>3171</v>
      </c>
      <c r="X23" s="49">
        <v>5959</v>
      </c>
      <c r="Y23" s="49">
        <v>9130</v>
      </c>
      <c r="Z23" s="49">
        <v>3283</v>
      </c>
      <c r="AA23" s="49">
        <v>6384</v>
      </c>
      <c r="AB23" s="49">
        <v>9667</v>
      </c>
      <c r="AC23" s="49">
        <v>3551</v>
      </c>
      <c r="AD23" s="49">
        <v>6607</v>
      </c>
      <c r="AE23" s="49">
        <v>10158</v>
      </c>
    </row>
    <row r="24" spans="1:31" x14ac:dyDescent="0.25">
      <c r="A24" s="34">
        <v>36</v>
      </c>
      <c r="B24" s="49">
        <v>3045</v>
      </c>
      <c r="C24" s="49">
        <v>4905</v>
      </c>
      <c r="D24" s="49">
        <v>7950</v>
      </c>
      <c r="E24" s="49">
        <v>2989</v>
      </c>
      <c r="F24" s="49">
        <v>4755</v>
      </c>
      <c r="G24" s="49">
        <v>7744</v>
      </c>
      <c r="H24" s="49">
        <v>3049</v>
      </c>
      <c r="I24" s="49">
        <v>4859</v>
      </c>
      <c r="J24" s="49">
        <v>7908</v>
      </c>
      <c r="K24" s="49">
        <v>3020</v>
      </c>
      <c r="L24" s="49">
        <v>5074</v>
      </c>
      <c r="M24" s="49">
        <v>8094</v>
      </c>
      <c r="N24" s="49">
        <v>3043</v>
      </c>
      <c r="O24" s="49">
        <v>5177</v>
      </c>
      <c r="P24" s="49">
        <v>8220</v>
      </c>
      <c r="Q24" s="49">
        <v>2994</v>
      </c>
      <c r="R24" s="49">
        <v>5302</v>
      </c>
      <c r="S24" s="49">
        <v>8296</v>
      </c>
      <c r="T24" s="49">
        <v>3072</v>
      </c>
      <c r="U24" s="49">
        <v>5602</v>
      </c>
      <c r="V24" s="49">
        <v>8674</v>
      </c>
      <c r="W24" s="49">
        <v>3333</v>
      </c>
      <c r="X24" s="49">
        <v>6058</v>
      </c>
      <c r="Y24" s="49">
        <v>9391</v>
      </c>
      <c r="Z24" s="49">
        <v>3301</v>
      </c>
      <c r="AA24" s="49">
        <v>6130</v>
      </c>
      <c r="AB24" s="49">
        <v>9431</v>
      </c>
      <c r="AC24" s="49">
        <v>3426</v>
      </c>
      <c r="AD24" s="49">
        <v>6693</v>
      </c>
      <c r="AE24" s="49">
        <v>10119</v>
      </c>
    </row>
    <row r="25" spans="1:31" x14ac:dyDescent="0.25">
      <c r="A25" s="34">
        <v>37</v>
      </c>
      <c r="B25" s="49">
        <v>3363</v>
      </c>
      <c r="C25" s="49">
        <v>5008</v>
      </c>
      <c r="D25" s="49">
        <v>8371</v>
      </c>
      <c r="E25" s="49">
        <v>3052</v>
      </c>
      <c r="F25" s="49">
        <v>4913</v>
      </c>
      <c r="G25" s="49">
        <v>7965</v>
      </c>
      <c r="H25" s="49">
        <v>3037</v>
      </c>
      <c r="I25" s="49">
        <v>4850</v>
      </c>
      <c r="J25" s="49">
        <v>7887</v>
      </c>
      <c r="K25" s="49">
        <v>3091</v>
      </c>
      <c r="L25" s="49">
        <v>4995</v>
      </c>
      <c r="M25" s="49">
        <v>8086</v>
      </c>
      <c r="N25" s="49">
        <v>3026</v>
      </c>
      <c r="O25" s="49">
        <v>5161</v>
      </c>
      <c r="P25" s="49">
        <v>8187</v>
      </c>
      <c r="Q25" s="49">
        <v>2941</v>
      </c>
      <c r="R25" s="49">
        <v>5239</v>
      </c>
      <c r="S25" s="49">
        <v>8180</v>
      </c>
      <c r="T25" s="49">
        <v>3077</v>
      </c>
      <c r="U25" s="49">
        <v>5390</v>
      </c>
      <c r="V25" s="49">
        <v>8467</v>
      </c>
      <c r="W25" s="49">
        <v>3179</v>
      </c>
      <c r="X25" s="49">
        <v>5930</v>
      </c>
      <c r="Y25" s="49">
        <v>9109</v>
      </c>
      <c r="Z25" s="49">
        <v>3375</v>
      </c>
      <c r="AA25" s="49">
        <v>6226</v>
      </c>
      <c r="AB25" s="49">
        <v>9601</v>
      </c>
      <c r="AC25" s="49">
        <v>3434</v>
      </c>
      <c r="AD25" s="49">
        <v>6338</v>
      </c>
      <c r="AE25" s="49">
        <v>9772</v>
      </c>
    </row>
    <row r="26" spans="1:31" x14ac:dyDescent="0.25">
      <c r="A26" s="34">
        <v>38</v>
      </c>
      <c r="B26" s="49">
        <v>3331</v>
      </c>
      <c r="C26" s="49">
        <v>5175</v>
      </c>
      <c r="D26" s="49">
        <v>8506</v>
      </c>
      <c r="E26" s="49">
        <v>3359</v>
      </c>
      <c r="F26" s="49">
        <v>5134</v>
      </c>
      <c r="G26" s="49">
        <v>8493</v>
      </c>
      <c r="H26" s="49">
        <v>3038</v>
      </c>
      <c r="I26" s="49">
        <v>5045</v>
      </c>
      <c r="J26" s="49">
        <v>8083</v>
      </c>
      <c r="K26" s="49">
        <v>3074</v>
      </c>
      <c r="L26" s="49">
        <v>4984</v>
      </c>
      <c r="M26" s="49">
        <v>8058</v>
      </c>
      <c r="N26" s="49">
        <v>3097</v>
      </c>
      <c r="O26" s="49">
        <v>5082</v>
      </c>
      <c r="P26" s="49">
        <v>8179</v>
      </c>
      <c r="Q26" s="49">
        <v>2919</v>
      </c>
      <c r="R26" s="49">
        <v>5275</v>
      </c>
      <c r="S26" s="49">
        <v>8194</v>
      </c>
      <c r="T26" s="49">
        <v>3038</v>
      </c>
      <c r="U26" s="49">
        <v>5402</v>
      </c>
      <c r="V26" s="49">
        <v>8440</v>
      </c>
      <c r="W26" s="49">
        <v>3191</v>
      </c>
      <c r="X26" s="49">
        <v>5776</v>
      </c>
      <c r="Y26" s="49">
        <v>8967</v>
      </c>
      <c r="Z26" s="49">
        <v>3275</v>
      </c>
      <c r="AA26" s="49">
        <v>6073</v>
      </c>
      <c r="AB26" s="49">
        <v>9348</v>
      </c>
      <c r="AC26" s="49">
        <v>3509</v>
      </c>
      <c r="AD26" s="49">
        <v>6520</v>
      </c>
      <c r="AE26" s="49">
        <v>10029</v>
      </c>
    </row>
    <row r="27" spans="1:31" x14ac:dyDescent="0.25">
      <c r="A27" s="34">
        <v>39</v>
      </c>
      <c r="B27" s="49">
        <v>3585</v>
      </c>
      <c r="C27" s="49">
        <v>5619</v>
      </c>
      <c r="D27" s="49">
        <v>9204</v>
      </c>
      <c r="E27" s="49">
        <v>3289</v>
      </c>
      <c r="F27" s="49">
        <v>5282</v>
      </c>
      <c r="G27" s="49">
        <v>8571</v>
      </c>
      <c r="H27" s="49">
        <v>3342</v>
      </c>
      <c r="I27" s="49">
        <v>5175</v>
      </c>
      <c r="J27" s="49">
        <v>8517</v>
      </c>
      <c r="K27" s="49">
        <v>3052</v>
      </c>
      <c r="L27" s="49">
        <v>5182</v>
      </c>
      <c r="M27" s="49">
        <v>8234</v>
      </c>
      <c r="N27" s="49">
        <v>3126</v>
      </c>
      <c r="O27" s="49">
        <v>5042</v>
      </c>
      <c r="P27" s="49">
        <v>8168</v>
      </c>
      <c r="Q27" s="49">
        <v>2978</v>
      </c>
      <c r="R27" s="49">
        <v>5210</v>
      </c>
      <c r="S27" s="49">
        <v>8188</v>
      </c>
      <c r="T27" s="49">
        <v>2979</v>
      </c>
      <c r="U27" s="49">
        <v>5410</v>
      </c>
      <c r="V27" s="49">
        <v>8389</v>
      </c>
      <c r="W27" s="49">
        <v>3120</v>
      </c>
      <c r="X27" s="49">
        <v>5758</v>
      </c>
      <c r="Y27" s="49">
        <v>8878</v>
      </c>
      <c r="Z27" s="49">
        <v>3255</v>
      </c>
      <c r="AA27" s="49">
        <v>5845</v>
      </c>
      <c r="AB27" s="49">
        <v>9100</v>
      </c>
      <c r="AC27" s="49">
        <v>3374</v>
      </c>
      <c r="AD27" s="49">
        <v>6349</v>
      </c>
      <c r="AE27" s="49">
        <v>9723</v>
      </c>
    </row>
    <row r="28" spans="1:31" x14ac:dyDescent="0.25">
      <c r="A28" s="34">
        <v>40</v>
      </c>
      <c r="B28" s="49">
        <v>3906</v>
      </c>
      <c r="C28" s="49">
        <v>5707</v>
      </c>
      <c r="D28" s="49">
        <v>9613</v>
      </c>
      <c r="E28" s="49">
        <v>3537</v>
      </c>
      <c r="F28" s="49">
        <v>5663</v>
      </c>
      <c r="G28" s="49">
        <v>9200</v>
      </c>
      <c r="H28" s="49">
        <v>3281</v>
      </c>
      <c r="I28" s="49">
        <v>5390</v>
      </c>
      <c r="J28" s="49">
        <v>8671</v>
      </c>
      <c r="K28" s="49">
        <v>3339</v>
      </c>
      <c r="L28" s="49">
        <v>5350</v>
      </c>
      <c r="M28" s="49">
        <v>8689</v>
      </c>
      <c r="N28" s="49">
        <v>2985</v>
      </c>
      <c r="O28" s="49">
        <v>5283</v>
      </c>
      <c r="P28" s="49">
        <v>8268</v>
      </c>
      <c r="Q28" s="49">
        <v>2985</v>
      </c>
      <c r="R28" s="49">
        <v>5196</v>
      </c>
      <c r="S28" s="49">
        <v>8181</v>
      </c>
      <c r="T28" s="49">
        <v>3014</v>
      </c>
      <c r="U28" s="49">
        <v>5355</v>
      </c>
      <c r="V28" s="49">
        <v>8369</v>
      </c>
      <c r="W28" s="49">
        <v>3129</v>
      </c>
      <c r="X28" s="49">
        <v>5699</v>
      </c>
      <c r="Y28" s="49">
        <v>8828</v>
      </c>
      <c r="Z28" s="49">
        <v>3194</v>
      </c>
      <c r="AA28" s="49">
        <v>5870</v>
      </c>
      <c r="AB28" s="49">
        <v>9064</v>
      </c>
      <c r="AC28" s="49">
        <v>3355</v>
      </c>
      <c r="AD28" s="49">
        <v>6132</v>
      </c>
      <c r="AE28" s="49">
        <v>9487</v>
      </c>
    </row>
    <row r="29" spans="1:31" x14ac:dyDescent="0.25">
      <c r="A29" s="34">
        <v>41</v>
      </c>
      <c r="B29" s="49">
        <v>3797</v>
      </c>
      <c r="C29" s="49">
        <v>5825</v>
      </c>
      <c r="D29" s="49">
        <v>9622</v>
      </c>
      <c r="E29" s="49">
        <v>3845</v>
      </c>
      <c r="F29" s="49">
        <v>5842</v>
      </c>
      <c r="G29" s="49">
        <v>9687</v>
      </c>
      <c r="H29" s="49">
        <v>3514</v>
      </c>
      <c r="I29" s="49">
        <v>5689</v>
      </c>
      <c r="J29" s="49">
        <v>9203</v>
      </c>
      <c r="K29" s="49">
        <v>3289</v>
      </c>
      <c r="L29" s="49">
        <v>5554</v>
      </c>
      <c r="M29" s="49">
        <v>8843</v>
      </c>
      <c r="N29" s="49">
        <v>3312</v>
      </c>
      <c r="O29" s="49">
        <v>5397</v>
      </c>
      <c r="P29" s="49">
        <v>8709</v>
      </c>
      <c r="Q29" s="49">
        <v>2866</v>
      </c>
      <c r="R29" s="49">
        <v>5394</v>
      </c>
      <c r="S29" s="49">
        <v>8260</v>
      </c>
      <c r="T29" s="49">
        <v>3009</v>
      </c>
      <c r="U29" s="49">
        <v>5288</v>
      </c>
      <c r="V29" s="49">
        <v>8297</v>
      </c>
      <c r="W29" s="49">
        <v>3063</v>
      </c>
      <c r="X29" s="49">
        <v>5696</v>
      </c>
      <c r="Y29" s="49">
        <v>8759</v>
      </c>
      <c r="Z29" s="49">
        <v>3150</v>
      </c>
      <c r="AA29" s="49">
        <v>5780</v>
      </c>
      <c r="AB29" s="49">
        <v>8930</v>
      </c>
      <c r="AC29" s="49">
        <v>3295</v>
      </c>
      <c r="AD29" s="49">
        <v>6041</v>
      </c>
      <c r="AE29" s="49">
        <v>9336</v>
      </c>
    </row>
    <row r="30" spans="1:31" x14ac:dyDescent="0.25">
      <c r="A30" s="34">
        <v>42</v>
      </c>
      <c r="B30" s="49">
        <v>3711</v>
      </c>
      <c r="C30" s="49">
        <v>5539</v>
      </c>
      <c r="D30" s="49">
        <v>9250</v>
      </c>
      <c r="E30" s="49">
        <v>3770</v>
      </c>
      <c r="F30" s="49">
        <v>5929</v>
      </c>
      <c r="G30" s="49">
        <v>9699</v>
      </c>
      <c r="H30" s="49">
        <v>3858</v>
      </c>
      <c r="I30" s="49">
        <v>5920</v>
      </c>
      <c r="J30" s="49">
        <v>9778</v>
      </c>
      <c r="K30" s="49">
        <v>3509</v>
      </c>
      <c r="L30" s="49">
        <v>5876</v>
      </c>
      <c r="M30" s="49">
        <v>9385</v>
      </c>
      <c r="N30" s="49">
        <v>3273</v>
      </c>
      <c r="O30" s="49">
        <v>5623</v>
      </c>
      <c r="P30" s="49">
        <v>8896</v>
      </c>
      <c r="Q30" s="49">
        <v>3151</v>
      </c>
      <c r="R30" s="49">
        <v>5437</v>
      </c>
      <c r="S30" s="49">
        <v>8588</v>
      </c>
      <c r="T30" s="49">
        <v>2916</v>
      </c>
      <c r="U30" s="49">
        <v>5510</v>
      </c>
      <c r="V30" s="49">
        <v>8426</v>
      </c>
      <c r="W30" s="49">
        <v>3097</v>
      </c>
      <c r="X30" s="49">
        <v>5583</v>
      </c>
      <c r="Y30" s="49">
        <v>8680</v>
      </c>
      <c r="Z30" s="49">
        <v>3069</v>
      </c>
      <c r="AA30" s="49">
        <v>5728</v>
      </c>
      <c r="AB30" s="49">
        <v>8797</v>
      </c>
      <c r="AC30" s="49">
        <v>3232</v>
      </c>
      <c r="AD30" s="49">
        <v>5987</v>
      </c>
      <c r="AE30" s="49">
        <v>9219</v>
      </c>
    </row>
    <row r="31" spans="1:31" x14ac:dyDescent="0.25">
      <c r="A31" s="34">
        <v>43</v>
      </c>
      <c r="B31" s="49">
        <v>3592</v>
      </c>
      <c r="C31" s="49">
        <v>5683</v>
      </c>
      <c r="D31" s="49">
        <v>9275</v>
      </c>
      <c r="E31" s="49">
        <v>3664</v>
      </c>
      <c r="F31" s="49">
        <v>5607</v>
      </c>
      <c r="G31" s="49">
        <v>9271</v>
      </c>
      <c r="H31" s="49">
        <v>3733</v>
      </c>
      <c r="I31" s="49">
        <v>6024</v>
      </c>
      <c r="J31" s="49">
        <v>9757</v>
      </c>
      <c r="K31" s="49">
        <v>3853</v>
      </c>
      <c r="L31" s="49">
        <v>6071</v>
      </c>
      <c r="M31" s="49">
        <v>9924</v>
      </c>
      <c r="N31" s="49">
        <v>3461</v>
      </c>
      <c r="O31" s="49">
        <v>5917</v>
      </c>
      <c r="P31" s="49">
        <v>9378</v>
      </c>
      <c r="Q31" s="49">
        <v>3153</v>
      </c>
      <c r="R31" s="49">
        <v>5679</v>
      </c>
      <c r="S31" s="49">
        <v>8832</v>
      </c>
      <c r="T31" s="49">
        <v>3206</v>
      </c>
      <c r="U31" s="49">
        <v>5589</v>
      </c>
      <c r="V31" s="49">
        <v>8795</v>
      </c>
      <c r="W31" s="49">
        <v>2973</v>
      </c>
      <c r="X31" s="49">
        <v>5825</v>
      </c>
      <c r="Y31" s="49">
        <v>8798</v>
      </c>
      <c r="Z31" s="49">
        <v>3102</v>
      </c>
      <c r="AA31" s="49">
        <v>5636</v>
      </c>
      <c r="AB31" s="49">
        <v>8738</v>
      </c>
      <c r="AC31" s="49">
        <v>3168</v>
      </c>
      <c r="AD31" s="49">
        <v>5963</v>
      </c>
      <c r="AE31" s="49">
        <v>9131</v>
      </c>
    </row>
    <row r="32" spans="1:31" x14ac:dyDescent="0.25">
      <c r="A32" s="34">
        <v>44</v>
      </c>
      <c r="B32" s="49">
        <v>3455</v>
      </c>
      <c r="C32" s="49">
        <v>5286</v>
      </c>
      <c r="D32" s="49">
        <v>8741</v>
      </c>
      <c r="E32" s="49">
        <v>3591</v>
      </c>
      <c r="F32" s="49">
        <v>5803</v>
      </c>
      <c r="G32" s="49">
        <v>9394</v>
      </c>
      <c r="H32" s="49">
        <v>3664</v>
      </c>
      <c r="I32" s="49">
        <v>5682</v>
      </c>
      <c r="J32" s="49">
        <v>9346</v>
      </c>
      <c r="K32" s="49">
        <v>3769</v>
      </c>
      <c r="L32" s="49">
        <v>6142</v>
      </c>
      <c r="M32" s="49">
        <v>9911</v>
      </c>
      <c r="N32" s="49">
        <v>3790</v>
      </c>
      <c r="O32" s="49">
        <v>6162</v>
      </c>
      <c r="P32" s="49">
        <v>9952</v>
      </c>
      <c r="Q32" s="49">
        <v>3354</v>
      </c>
      <c r="R32" s="49">
        <v>6060</v>
      </c>
      <c r="S32" s="49">
        <v>9414</v>
      </c>
      <c r="T32" s="49">
        <v>3190</v>
      </c>
      <c r="U32" s="49">
        <v>5796</v>
      </c>
      <c r="V32" s="49">
        <v>8986</v>
      </c>
      <c r="W32" s="49">
        <v>3265</v>
      </c>
      <c r="X32" s="49">
        <v>5952</v>
      </c>
      <c r="Y32" s="49">
        <v>9217</v>
      </c>
      <c r="Z32" s="49">
        <v>2992</v>
      </c>
      <c r="AA32" s="49">
        <v>5887</v>
      </c>
      <c r="AB32" s="49">
        <v>8879</v>
      </c>
      <c r="AC32" s="49">
        <v>3169</v>
      </c>
      <c r="AD32" s="49">
        <v>5877</v>
      </c>
      <c r="AE32" s="49">
        <v>9046</v>
      </c>
    </row>
    <row r="33" spans="1:31" x14ac:dyDescent="0.25">
      <c r="A33" s="34">
        <v>45</v>
      </c>
      <c r="B33" s="49">
        <v>3494</v>
      </c>
      <c r="C33" s="49">
        <v>5318</v>
      </c>
      <c r="D33" s="49">
        <v>8812</v>
      </c>
      <c r="E33" s="49">
        <v>3422</v>
      </c>
      <c r="F33" s="49">
        <v>5379</v>
      </c>
      <c r="G33" s="49">
        <v>8801</v>
      </c>
      <c r="H33" s="49">
        <v>3532</v>
      </c>
      <c r="I33" s="49">
        <v>5819</v>
      </c>
      <c r="J33" s="49">
        <v>9351</v>
      </c>
      <c r="K33" s="49">
        <v>3658</v>
      </c>
      <c r="L33" s="49">
        <v>5742</v>
      </c>
      <c r="M33" s="49">
        <v>9400</v>
      </c>
      <c r="N33" s="49">
        <v>3733</v>
      </c>
      <c r="O33" s="49">
        <v>6157</v>
      </c>
      <c r="P33" s="49">
        <v>9890</v>
      </c>
      <c r="Q33" s="49">
        <v>3605</v>
      </c>
      <c r="R33" s="49">
        <v>6223</v>
      </c>
      <c r="S33" s="49">
        <v>9828</v>
      </c>
      <c r="T33" s="49">
        <v>3326</v>
      </c>
      <c r="U33" s="49">
        <v>6168</v>
      </c>
      <c r="V33" s="49">
        <v>9494</v>
      </c>
      <c r="W33" s="49">
        <v>3243</v>
      </c>
      <c r="X33" s="49">
        <v>6086</v>
      </c>
      <c r="Y33" s="49">
        <v>9329</v>
      </c>
      <c r="Z33" s="49">
        <v>3261</v>
      </c>
      <c r="AA33" s="49">
        <v>5955</v>
      </c>
      <c r="AB33" s="49">
        <v>9216</v>
      </c>
      <c r="AC33" s="49">
        <v>3077</v>
      </c>
      <c r="AD33" s="49">
        <v>6054</v>
      </c>
      <c r="AE33" s="49">
        <v>9131</v>
      </c>
    </row>
    <row r="34" spans="1:31" x14ac:dyDescent="0.25">
      <c r="A34" s="34">
        <v>46</v>
      </c>
      <c r="B34" s="49">
        <v>3526</v>
      </c>
      <c r="C34" s="49">
        <v>5315</v>
      </c>
      <c r="D34" s="49">
        <v>8841</v>
      </c>
      <c r="E34" s="49">
        <v>3438</v>
      </c>
      <c r="F34" s="49">
        <v>5370</v>
      </c>
      <c r="G34" s="49">
        <v>8808</v>
      </c>
      <c r="H34" s="49">
        <v>3400</v>
      </c>
      <c r="I34" s="49">
        <v>5395</v>
      </c>
      <c r="J34" s="49">
        <v>8795</v>
      </c>
      <c r="K34" s="49">
        <v>3506</v>
      </c>
      <c r="L34" s="49">
        <v>5969</v>
      </c>
      <c r="M34" s="49">
        <v>9475</v>
      </c>
      <c r="N34" s="49">
        <v>3617</v>
      </c>
      <c r="O34" s="49">
        <v>5741</v>
      </c>
      <c r="P34" s="49">
        <v>9358</v>
      </c>
      <c r="Q34" s="49">
        <v>3619</v>
      </c>
      <c r="R34" s="49">
        <v>6264</v>
      </c>
      <c r="S34" s="49">
        <v>9883</v>
      </c>
      <c r="T34" s="49">
        <v>3570</v>
      </c>
      <c r="U34" s="49">
        <v>6302</v>
      </c>
      <c r="V34" s="49">
        <v>9872</v>
      </c>
      <c r="W34" s="49">
        <v>3372</v>
      </c>
      <c r="X34" s="49">
        <v>6445</v>
      </c>
      <c r="Y34" s="49">
        <v>9817</v>
      </c>
      <c r="Z34" s="49">
        <v>3251</v>
      </c>
      <c r="AA34" s="49">
        <v>6174</v>
      </c>
      <c r="AB34" s="49">
        <v>9425</v>
      </c>
      <c r="AC34" s="49">
        <v>3301</v>
      </c>
      <c r="AD34" s="49">
        <v>6103</v>
      </c>
      <c r="AE34" s="49">
        <v>9404</v>
      </c>
    </row>
    <row r="35" spans="1:31" x14ac:dyDescent="0.25">
      <c r="A35" s="34">
        <v>47</v>
      </c>
      <c r="B35" s="49">
        <v>3453</v>
      </c>
      <c r="C35" s="49">
        <v>5504</v>
      </c>
      <c r="D35" s="49">
        <v>8957</v>
      </c>
      <c r="E35" s="49">
        <v>3455</v>
      </c>
      <c r="F35" s="49">
        <v>5387</v>
      </c>
      <c r="G35" s="49">
        <v>8842</v>
      </c>
      <c r="H35" s="49">
        <v>3391</v>
      </c>
      <c r="I35" s="49">
        <v>5360</v>
      </c>
      <c r="J35" s="49">
        <v>8751</v>
      </c>
      <c r="K35" s="49">
        <v>3347</v>
      </c>
      <c r="L35" s="49">
        <v>5457</v>
      </c>
      <c r="M35" s="49">
        <v>8804</v>
      </c>
      <c r="N35" s="49">
        <v>3500</v>
      </c>
      <c r="O35" s="49">
        <v>5875</v>
      </c>
      <c r="P35" s="49">
        <v>9375</v>
      </c>
      <c r="Q35" s="49">
        <v>3453</v>
      </c>
      <c r="R35" s="49">
        <v>5775</v>
      </c>
      <c r="S35" s="49">
        <v>9228</v>
      </c>
      <c r="T35" s="49">
        <v>3618</v>
      </c>
      <c r="U35" s="49">
        <v>6338</v>
      </c>
      <c r="V35" s="49">
        <v>9956</v>
      </c>
      <c r="W35" s="49">
        <v>3653</v>
      </c>
      <c r="X35" s="49">
        <v>6646</v>
      </c>
      <c r="Y35" s="49">
        <v>10299</v>
      </c>
      <c r="Z35" s="49">
        <v>3424</v>
      </c>
      <c r="AA35" s="49">
        <v>6481</v>
      </c>
      <c r="AB35" s="49">
        <v>9905</v>
      </c>
      <c r="AC35" s="49">
        <v>3313</v>
      </c>
      <c r="AD35" s="49">
        <v>6320</v>
      </c>
      <c r="AE35" s="49">
        <v>9633</v>
      </c>
    </row>
    <row r="36" spans="1:31" x14ac:dyDescent="0.25">
      <c r="A36" s="34">
        <v>48</v>
      </c>
      <c r="B36" s="49">
        <v>3629</v>
      </c>
      <c r="C36" s="49">
        <v>6007</v>
      </c>
      <c r="D36" s="49">
        <v>9636</v>
      </c>
      <c r="E36" s="49">
        <v>3432</v>
      </c>
      <c r="F36" s="49">
        <v>5611</v>
      </c>
      <c r="G36" s="49">
        <v>9043</v>
      </c>
      <c r="H36" s="49">
        <v>3445</v>
      </c>
      <c r="I36" s="49">
        <v>5422</v>
      </c>
      <c r="J36" s="49">
        <v>8867</v>
      </c>
      <c r="K36" s="49">
        <v>3347</v>
      </c>
      <c r="L36" s="49">
        <v>5440</v>
      </c>
      <c r="M36" s="49">
        <v>8787</v>
      </c>
      <c r="N36" s="49">
        <v>3326</v>
      </c>
      <c r="O36" s="49">
        <v>5402</v>
      </c>
      <c r="P36" s="49">
        <v>8728</v>
      </c>
      <c r="Q36" s="49">
        <v>3367</v>
      </c>
      <c r="R36" s="49">
        <v>5905</v>
      </c>
      <c r="S36" s="49">
        <v>9272</v>
      </c>
      <c r="T36" s="49">
        <v>3415</v>
      </c>
      <c r="U36" s="49">
        <v>5867</v>
      </c>
      <c r="V36" s="49">
        <v>9282</v>
      </c>
      <c r="W36" s="49">
        <v>3667</v>
      </c>
      <c r="X36" s="49">
        <v>6555</v>
      </c>
      <c r="Y36" s="49">
        <v>10222</v>
      </c>
      <c r="Z36" s="49">
        <v>3655</v>
      </c>
      <c r="AA36" s="49">
        <v>6653</v>
      </c>
      <c r="AB36" s="49">
        <v>10308</v>
      </c>
      <c r="AC36" s="49">
        <v>3477</v>
      </c>
      <c r="AD36" s="49">
        <v>6611</v>
      </c>
      <c r="AE36" s="49">
        <v>10088</v>
      </c>
    </row>
    <row r="37" spans="1:31" x14ac:dyDescent="0.25">
      <c r="A37" s="34">
        <v>49</v>
      </c>
      <c r="B37" s="49">
        <v>3837</v>
      </c>
      <c r="C37" s="49">
        <v>6224</v>
      </c>
      <c r="D37" s="49">
        <v>10061</v>
      </c>
      <c r="E37" s="49">
        <v>3560</v>
      </c>
      <c r="F37" s="49">
        <v>6028</v>
      </c>
      <c r="G37" s="49">
        <v>9588</v>
      </c>
      <c r="H37" s="49">
        <v>3372</v>
      </c>
      <c r="I37" s="49">
        <v>5620</v>
      </c>
      <c r="J37" s="49">
        <v>8992</v>
      </c>
      <c r="K37" s="49">
        <v>3379</v>
      </c>
      <c r="L37" s="49">
        <v>5463</v>
      </c>
      <c r="M37" s="49">
        <v>8842</v>
      </c>
      <c r="N37" s="49">
        <v>3280</v>
      </c>
      <c r="O37" s="49">
        <v>5381</v>
      </c>
      <c r="P37" s="49">
        <v>8661</v>
      </c>
      <c r="Q37" s="49">
        <v>3167</v>
      </c>
      <c r="R37" s="49">
        <v>5429</v>
      </c>
      <c r="S37" s="49">
        <v>8596</v>
      </c>
      <c r="T37" s="49">
        <v>3392</v>
      </c>
      <c r="U37" s="49">
        <v>5858</v>
      </c>
      <c r="V37" s="49">
        <v>9250</v>
      </c>
      <c r="W37" s="49">
        <v>3425</v>
      </c>
      <c r="X37" s="49">
        <v>6043</v>
      </c>
      <c r="Y37" s="49">
        <v>9468</v>
      </c>
      <c r="Z37" s="49">
        <v>3666</v>
      </c>
      <c r="AA37" s="49">
        <v>6554</v>
      </c>
      <c r="AB37" s="49">
        <v>10220</v>
      </c>
      <c r="AC37" s="49">
        <v>3697</v>
      </c>
      <c r="AD37" s="49">
        <v>6757</v>
      </c>
      <c r="AE37" s="49">
        <v>10454</v>
      </c>
    </row>
    <row r="38" spans="1:31" x14ac:dyDescent="0.25">
      <c r="A38" s="34">
        <v>50</v>
      </c>
      <c r="B38" s="49">
        <v>4025</v>
      </c>
      <c r="C38" s="49">
        <v>6425</v>
      </c>
      <c r="D38" s="49">
        <v>10450</v>
      </c>
      <c r="E38" s="49">
        <v>3771</v>
      </c>
      <c r="F38" s="49">
        <v>6277</v>
      </c>
      <c r="G38" s="49">
        <v>10048</v>
      </c>
      <c r="H38" s="49">
        <v>3483</v>
      </c>
      <c r="I38" s="49">
        <v>5999</v>
      </c>
      <c r="J38" s="49">
        <v>9482</v>
      </c>
      <c r="K38" s="49">
        <v>3293</v>
      </c>
      <c r="L38" s="49">
        <v>5659</v>
      </c>
      <c r="M38" s="49">
        <v>8952</v>
      </c>
      <c r="N38" s="49">
        <v>3238</v>
      </c>
      <c r="O38" s="49">
        <v>5362</v>
      </c>
      <c r="P38" s="49">
        <v>8600</v>
      </c>
      <c r="Q38" s="49">
        <v>3124</v>
      </c>
      <c r="R38" s="49">
        <v>5347</v>
      </c>
      <c r="S38" s="49">
        <v>8471</v>
      </c>
      <c r="T38" s="49">
        <v>3126</v>
      </c>
      <c r="U38" s="49">
        <v>5423</v>
      </c>
      <c r="V38" s="49">
        <v>8549</v>
      </c>
      <c r="W38" s="49">
        <v>3397</v>
      </c>
      <c r="X38" s="49">
        <v>6022</v>
      </c>
      <c r="Y38" s="49">
        <v>9419</v>
      </c>
      <c r="Z38" s="49">
        <v>3383</v>
      </c>
      <c r="AA38" s="49">
        <v>6044</v>
      </c>
      <c r="AB38" s="49">
        <v>9427</v>
      </c>
      <c r="AC38" s="49">
        <v>3669</v>
      </c>
      <c r="AD38" s="49">
        <v>6692</v>
      </c>
      <c r="AE38" s="49">
        <v>10361</v>
      </c>
    </row>
    <row r="39" spans="1:31" x14ac:dyDescent="0.25">
      <c r="A39" s="34">
        <v>51</v>
      </c>
      <c r="B39" s="49">
        <v>4010</v>
      </c>
      <c r="C39" s="49">
        <v>6612</v>
      </c>
      <c r="D39" s="49">
        <v>10622</v>
      </c>
      <c r="E39" s="49">
        <v>3972</v>
      </c>
      <c r="F39" s="49">
        <v>6451</v>
      </c>
      <c r="G39" s="49">
        <v>10423</v>
      </c>
      <c r="H39" s="49">
        <v>3734</v>
      </c>
      <c r="I39" s="49">
        <v>6171</v>
      </c>
      <c r="J39" s="49">
        <v>9905</v>
      </c>
      <c r="K39" s="49">
        <v>3423</v>
      </c>
      <c r="L39" s="49">
        <v>6014</v>
      </c>
      <c r="M39" s="49">
        <v>9437</v>
      </c>
      <c r="N39" s="49">
        <v>3205</v>
      </c>
      <c r="O39" s="49">
        <v>5553</v>
      </c>
      <c r="P39" s="49">
        <v>8758</v>
      </c>
      <c r="Q39" s="49">
        <v>3080</v>
      </c>
      <c r="R39" s="49">
        <v>5306</v>
      </c>
      <c r="S39" s="49">
        <v>8386</v>
      </c>
      <c r="T39" s="49">
        <v>3111</v>
      </c>
      <c r="U39" s="49">
        <v>5311</v>
      </c>
      <c r="V39" s="49">
        <v>8422</v>
      </c>
      <c r="W39" s="49">
        <v>3138</v>
      </c>
      <c r="X39" s="49">
        <v>5604</v>
      </c>
      <c r="Y39" s="49">
        <v>8742</v>
      </c>
      <c r="Z39" s="49">
        <v>3351</v>
      </c>
      <c r="AA39" s="49">
        <v>6027</v>
      </c>
      <c r="AB39" s="49">
        <v>9378</v>
      </c>
      <c r="AC39" s="49">
        <v>3431</v>
      </c>
      <c r="AD39" s="49">
        <v>6118</v>
      </c>
      <c r="AE39" s="49">
        <v>9549</v>
      </c>
    </row>
    <row r="40" spans="1:31" x14ac:dyDescent="0.25">
      <c r="A40" s="34">
        <v>52</v>
      </c>
      <c r="B40" s="49">
        <v>4001</v>
      </c>
      <c r="C40" s="49">
        <v>6616</v>
      </c>
      <c r="D40" s="49">
        <v>10617</v>
      </c>
      <c r="E40" s="49">
        <v>3913</v>
      </c>
      <c r="F40" s="49">
        <v>6690</v>
      </c>
      <c r="G40" s="49">
        <v>10603</v>
      </c>
      <c r="H40" s="49">
        <v>3920</v>
      </c>
      <c r="I40" s="49">
        <v>6362</v>
      </c>
      <c r="J40" s="49">
        <v>10282</v>
      </c>
      <c r="K40" s="49">
        <v>3611</v>
      </c>
      <c r="L40" s="49">
        <v>6154</v>
      </c>
      <c r="M40" s="49">
        <v>9765</v>
      </c>
      <c r="N40" s="49">
        <v>3343</v>
      </c>
      <c r="O40" s="49">
        <v>5874</v>
      </c>
      <c r="P40" s="49">
        <v>9217</v>
      </c>
      <c r="Q40" s="49">
        <v>3066</v>
      </c>
      <c r="R40" s="49">
        <v>5528</v>
      </c>
      <c r="S40" s="49">
        <v>8594</v>
      </c>
      <c r="T40" s="49">
        <v>3025</v>
      </c>
      <c r="U40" s="49">
        <v>5255</v>
      </c>
      <c r="V40" s="49">
        <v>8280</v>
      </c>
      <c r="W40" s="49">
        <v>3061</v>
      </c>
      <c r="X40" s="49">
        <v>5472</v>
      </c>
      <c r="Y40" s="49">
        <v>8533</v>
      </c>
      <c r="Z40" s="49">
        <v>3126</v>
      </c>
      <c r="AA40" s="49">
        <v>5598</v>
      </c>
      <c r="AB40" s="49">
        <v>8724</v>
      </c>
      <c r="AC40" s="49">
        <v>3375</v>
      </c>
      <c r="AD40" s="49">
        <v>6101</v>
      </c>
      <c r="AE40" s="49">
        <v>9476</v>
      </c>
    </row>
    <row r="41" spans="1:31" x14ac:dyDescent="0.25">
      <c r="A41" s="34">
        <v>53</v>
      </c>
      <c r="B41" s="49">
        <v>4202</v>
      </c>
      <c r="C41" s="49">
        <v>6748</v>
      </c>
      <c r="D41" s="49">
        <v>10950</v>
      </c>
      <c r="E41" s="49">
        <v>3895</v>
      </c>
      <c r="F41" s="49">
        <v>6562</v>
      </c>
      <c r="G41" s="49">
        <v>10457</v>
      </c>
      <c r="H41" s="49">
        <v>3842</v>
      </c>
      <c r="I41" s="49">
        <v>6565</v>
      </c>
      <c r="J41" s="49">
        <v>10407</v>
      </c>
      <c r="K41" s="49">
        <v>3786</v>
      </c>
      <c r="L41" s="49">
        <v>6320</v>
      </c>
      <c r="M41" s="49">
        <v>10106</v>
      </c>
      <c r="N41" s="49">
        <v>3501</v>
      </c>
      <c r="O41" s="49">
        <v>5940</v>
      </c>
      <c r="P41" s="49">
        <v>9441</v>
      </c>
      <c r="Q41" s="49">
        <v>3151</v>
      </c>
      <c r="R41" s="49">
        <v>5767</v>
      </c>
      <c r="S41" s="49">
        <v>8918</v>
      </c>
      <c r="T41" s="49">
        <v>2985</v>
      </c>
      <c r="U41" s="49">
        <v>5423</v>
      </c>
      <c r="V41" s="49">
        <v>8408</v>
      </c>
      <c r="W41" s="49">
        <v>3026</v>
      </c>
      <c r="X41" s="49">
        <v>5340</v>
      </c>
      <c r="Y41" s="49">
        <v>8366</v>
      </c>
      <c r="Z41" s="49">
        <v>3035</v>
      </c>
      <c r="AA41" s="49">
        <v>5420</v>
      </c>
      <c r="AB41" s="49">
        <v>8455</v>
      </c>
      <c r="AC41" s="49">
        <v>3132</v>
      </c>
      <c r="AD41" s="49">
        <v>5590</v>
      </c>
      <c r="AE41" s="49">
        <v>8722</v>
      </c>
    </row>
    <row r="42" spans="1:31" x14ac:dyDescent="0.25">
      <c r="A42" s="34">
        <v>54</v>
      </c>
      <c r="B42" s="49">
        <v>4358</v>
      </c>
      <c r="C42" s="49">
        <v>6888</v>
      </c>
      <c r="D42" s="49">
        <v>11246</v>
      </c>
      <c r="E42" s="49">
        <v>4091</v>
      </c>
      <c r="F42" s="49">
        <v>6691</v>
      </c>
      <c r="G42" s="49">
        <v>10782</v>
      </c>
      <c r="H42" s="49">
        <v>3805</v>
      </c>
      <c r="I42" s="49">
        <v>6445</v>
      </c>
      <c r="J42" s="49">
        <v>10250</v>
      </c>
      <c r="K42" s="49">
        <v>3723</v>
      </c>
      <c r="L42" s="49">
        <v>6507</v>
      </c>
      <c r="M42" s="49">
        <v>10230</v>
      </c>
      <c r="N42" s="49">
        <v>3647</v>
      </c>
      <c r="O42" s="49">
        <v>6072</v>
      </c>
      <c r="P42" s="49">
        <v>9719</v>
      </c>
      <c r="Q42" s="49">
        <v>3310</v>
      </c>
      <c r="R42" s="49">
        <v>5843</v>
      </c>
      <c r="S42" s="49">
        <v>9153</v>
      </c>
      <c r="T42" s="49">
        <v>3104</v>
      </c>
      <c r="U42" s="49">
        <v>5612</v>
      </c>
      <c r="V42" s="49">
        <v>8716</v>
      </c>
      <c r="W42" s="49">
        <v>2959</v>
      </c>
      <c r="X42" s="49">
        <v>5489</v>
      </c>
      <c r="Y42" s="49">
        <v>8448</v>
      </c>
      <c r="Z42" s="49">
        <v>3017</v>
      </c>
      <c r="AA42" s="49">
        <v>5296</v>
      </c>
      <c r="AB42" s="49">
        <v>8313</v>
      </c>
      <c r="AC42" s="49">
        <v>3053</v>
      </c>
      <c r="AD42" s="49">
        <v>5410</v>
      </c>
      <c r="AE42" s="49">
        <v>8463</v>
      </c>
    </row>
    <row r="43" spans="1:31" x14ac:dyDescent="0.25">
      <c r="A43" s="34">
        <v>55</v>
      </c>
      <c r="B43" s="49">
        <v>4163</v>
      </c>
      <c r="C43" s="49">
        <v>6392</v>
      </c>
      <c r="D43" s="49">
        <v>10555</v>
      </c>
      <c r="E43" s="49">
        <v>4217</v>
      </c>
      <c r="F43" s="49">
        <v>6476</v>
      </c>
      <c r="G43" s="49">
        <v>10693</v>
      </c>
      <c r="H43" s="49">
        <v>3914</v>
      </c>
      <c r="I43" s="49">
        <v>6424</v>
      </c>
      <c r="J43" s="49">
        <v>10338</v>
      </c>
      <c r="K43" s="49">
        <v>3650</v>
      </c>
      <c r="L43" s="49">
        <v>6212</v>
      </c>
      <c r="M43" s="49">
        <v>9862</v>
      </c>
      <c r="N43" s="49">
        <v>3563</v>
      </c>
      <c r="O43" s="49">
        <v>6165</v>
      </c>
      <c r="P43" s="49">
        <v>9728</v>
      </c>
      <c r="Q43" s="49">
        <v>3432</v>
      </c>
      <c r="R43" s="49">
        <v>5902</v>
      </c>
      <c r="S43" s="49">
        <v>9334</v>
      </c>
      <c r="T43" s="49">
        <v>3247</v>
      </c>
      <c r="U43" s="49">
        <v>5687</v>
      </c>
      <c r="V43" s="49">
        <v>8934</v>
      </c>
      <c r="W43" s="49">
        <v>3085</v>
      </c>
      <c r="X43" s="49">
        <v>5682</v>
      </c>
      <c r="Y43" s="49">
        <v>8767</v>
      </c>
      <c r="Z43" s="49">
        <v>2940</v>
      </c>
      <c r="AA43" s="49">
        <v>5427</v>
      </c>
      <c r="AB43" s="49">
        <v>8367</v>
      </c>
      <c r="AC43" s="49">
        <v>3047</v>
      </c>
      <c r="AD43" s="49">
        <v>5272</v>
      </c>
      <c r="AE43" s="49">
        <v>8319</v>
      </c>
    </row>
    <row r="44" spans="1:31" x14ac:dyDescent="0.25">
      <c r="A44" s="34">
        <v>56</v>
      </c>
      <c r="B44" s="49">
        <v>4127</v>
      </c>
      <c r="C44" s="49">
        <v>5971</v>
      </c>
      <c r="D44" s="49">
        <v>10098</v>
      </c>
      <c r="E44" s="49">
        <v>4029</v>
      </c>
      <c r="F44" s="49">
        <v>6172</v>
      </c>
      <c r="G44" s="49">
        <v>10201</v>
      </c>
      <c r="H44" s="49">
        <v>4041</v>
      </c>
      <c r="I44" s="49">
        <v>6229</v>
      </c>
      <c r="J44" s="49">
        <v>10270</v>
      </c>
      <c r="K44" s="49">
        <v>3745</v>
      </c>
      <c r="L44" s="49">
        <v>6205</v>
      </c>
      <c r="M44" s="49">
        <v>9950</v>
      </c>
      <c r="N44" s="49">
        <v>3425</v>
      </c>
      <c r="O44" s="49">
        <v>5956</v>
      </c>
      <c r="P44" s="49">
        <v>9381</v>
      </c>
      <c r="Q44" s="49">
        <v>3317</v>
      </c>
      <c r="R44" s="49">
        <v>5999</v>
      </c>
      <c r="S44" s="49">
        <v>9316</v>
      </c>
      <c r="T44" s="49">
        <v>3311</v>
      </c>
      <c r="U44" s="49">
        <v>5713</v>
      </c>
      <c r="V44" s="49">
        <v>9024</v>
      </c>
      <c r="W44" s="49">
        <v>3198</v>
      </c>
      <c r="X44" s="49">
        <v>5738</v>
      </c>
      <c r="Y44" s="49">
        <v>8936</v>
      </c>
      <c r="Z44" s="49">
        <v>3060</v>
      </c>
      <c r="AA44" s="49">
        <v>5601</v>
      </c>
      <c r="AB44" s="49">
        <v>8661</v>
      </c>
      <c r="AC44" s="49">
        <v>2922</v>
      </c>
      <c r="AD44" s="49">
        <v>5402</v>
      </c>
      <c r="AE44" s="49">
        <v>8324</v>
      </c>
    </row>
    <row r="45" spans="1:31" x14ac:dyDescent="0.25">
      <c r="A45" s="34">
        <v>57</v>
      </c>
      <c r="B45" s="49">
        <v>4033</v>
      </c>
      <c r="C45" s="49">
        <v>5547</v>
      </c>
      <c r="D45" s="49">
        <v>9580</v>
      </c>
      <c r="E45" s="49">
        <v>3909</v>
      </c>
      <c r="F45" s="49">
        <v>5717</v>
      </c>
      <c r="G45" s="49">
        <v>9626</v>
      </c>
      <c r="H45" s="49">
        <v>3786</v>
      </c>
      <c r="I45" s="49">
        <v>5892</v>
      </c>
      <c r="J45" s="49">
        <v>9678</v>
      </c>
      <c r="K45" s="49">
        <v>3846</v>
      </c>
      <c r="L45" s="49">
        <v>5998</v>
      </c>
      <c r="M45" s="49">
        <v>9844</v>
      </c>
      <c r="N45" s="49">
        <v>3529</v>
      </c>
      <c r="O45" s="49">
        <v>5843</v>
      </c>
      <c r="P45" s="49">
        <v>9372</v>
      </c>
      <c r="Q45" s="49">
        <v>3186</v>
      </c>
      <c r="R45" s="49">
        <v>5798</v>
      </c>
      <c r="S45" s="49">
        <v>8984</v>
      </c>
      <c r="T45" s="49">
        <v>3161</v>
      </c>
      <c r="U45" s="49">
        <v>5711</v>
      </c>
      <c r="V45" s="49">
        <v>8872</v>
      </c>
      <c r="W45" s="49">
        <v>3250</v>
      </c>
      <c r="X45" s="49">
        <v>5701</v>
      </c>
      <c r="Y45" s="49">
        <v>8951</v>
      </c>
      <c r="Z45" s="49">
        <v>3118</v>
      </c>
      <c r="AA45" s="49">
        <v>5591</v>
      </c>
      <c r="AB45" s="49">
        <v>8709</v>
      </c>
      <c r="AC45" s="49">
        <v>3022</v>
      </c>
      <c r="AD45" s="49">
        <v>5512</v>
      </c>
      <c r="AE45" s="49">
        <v>8534</v>
      </c>
    </row>
    <row r="46" spans="1:31" x14ac:dyDescent="0.25">
      <c r="A46" s="34">
        <v>58</v>
      </c>
      <c r="B46" s="49">
        <v>3842</v>
      </c>
      <c r="C46" s="49">
        <v>5124</v>
      </c>
      <c r="D46" s="49">
        <v>8966</v>
      </c>
      <c r="E46" s="49">
        <v>3813</v>
      </c>
      <c r="F46" s="49">
        <v>5336</v>
      </c>
      <c r="G46" s="49">
        <v>9149</v>
      </c>
      <c r="H46" s="49">
        <v>3664</v>
      </c>
      <c r="I46" s="49">
        <v>5406</v>
      </c>
      <c r="J46" s="49">
        <v>9070</v>
      </c>
      <c r="K46" s="49">
        <v>3608</v>
      </c>
      <c r="L46" s="49">
        <v>5635</v>
      </c>
      <c r="M46" s="49">
        <v>9243</v>
      </c>
      <c r="N46" s="49">
        <v>3577</v>
      </c>
      <c r="O46" s="49">
        <v>5615</v>
      </c>
      <c r="P46" s="49">
        <v>9192</v>
      </c>
      <c r="Q46" s="49">
        <v>3268</v>
      </c>
      <c r="R46" s="49">
        <v>5526</v>
      </c>
      <c r="S46" s="49">
        <v>8794</v>
      </c>
      <c r="T46" s="49">
        <v>2978</v>
      </c>
      <c r="U46" s="49">
        <v>5454</v>
      </c>
      <c r="V46" s="49">
        <v>8432</v>
      </c>
      <c r="W46" s="49">
        <v>3069</v>
      </c>
      <c r="X46" s="49">
        <v>5658</v>
      </c>
      <c r="Y46" s="49">
        <v>8727</v>
      </c>
      <c r="Z46" s="49">
        <v>3143</v>
      </c>
      <c r="AA46" s="49">
        <v>5454</v>
      </c>
      <c r="AB46" s="49">
        <v>8597</v>
      </c>
      <c r="AC46" s="49">
        <v>3048</v>
      </c>
      <c r="AD46" s="49">
        <v>5444</v>
      </c>
      <c r="AE46" s="49">
        <v>8492</v>
      </c>
    </row>
    <row r="47" spans="1:31" x14ac:dyDescent="0.25">
      <c r="A47" s="34">
        <v>59</v>
      </c>
      <c r="B47" s="49">
        <v>3787</v>
      </c>
      <c r="C47" s="49">
        <v>4765</v>
      </c>
      <c r="D47" s="49">
        <v>8552</v>
      </c>
      <c r="E47" s="49">
        <v>3604</v>
      </c>
      <c r="F47" s="49">
        <v>4840</v>
      </c>
      <c r="G47" s="49">
        <v>8444</v>
      </c>
      <c r="H47" s="49">
        <v>3541</v>
      </c>
      <c r="I47" s="49">
        <v>5029</v>
      </c>
      <c r="J47" s="49">
        <v>8570</v>
      </c>
      <c r="K47" s="49">
        <v>3434</v>
      </c>
      <c r="L47" s="49">
        <v>5119</v>
      </c>
      <c r="M47" s="49">
        <v>8553</v>
      </c>
      <c r="N47" s="49">
        <v>3276</v>
      </c>
      <c r="O47" s="49">
        <v>5205</v>
      </c>
      <c r="P47" s="49">
        <v>8481</v>
      </c>
      <c r="Q47" s="49">
        <v>3286</v>
      </c>
      <c r="R47" s="49">
        <v>5295</v>
      </c>
      <c r="S47" s="49">
        <v>8581</v>
      </c>
      <c r="T47" s="49">
        <v>3077</v>
      </c>
      <c r="U47" s="49">
        <v>5189</v>
      </c>
      <c r="V47" s="49">
        <v>8266</v>
      </c>
      <c r="W47" s="49">
        <v>2876</v>
      </c>
      <c r="X47" s="49">
        <v>5313</v>
      </c>
      <c r="Y47" s="49">
        <v>8189</v>
      </c>
      <c r="Z47" s="49">
        <v>2933</v>
      </c>
      <c r="AA47" s="49">
        <v>5385</v>
      </c>
      <c r="AB47" s="49">
        <v>8318</v>
      </c>
      <c r="AC47" s="49">
        <v>3085</v>
      </c>
      <c r="AD47" s="49">
        <v>5303</v>
      </c>
      <c r="AE47" s="49">
        <v>8388</v>
      </c>
    </row>
    <row r="48" spans="1:31" x14ac:dyDescent="0.25">
      <c r="A48" s="34">
        <v>60</v>
      </c>
      <c r="B48" s="49">
        <v>2633</v>
      </c>
      <c r="C48" s="49">
        <v>4009</v>
      </c>
      <c r="D48" s="49">
        <v>6642</v>
      </c>
      <c r="E48" s="49">
        <v>2778</v>
      </c>
      <c r="F48" s="49">
        <v>4264</v>
      </c>
      <c r="G48" s="49">
        <v>7042</v>
      </c>
      <c r="H48" s="49">
        <v>2716</v>
      </c>
      <c r="I48" s="49">
        <v>4290</v>
      </c>
      <c r="J48" s="49">
        <v>7006</v>
      </c>
      <c r="K48" s="49">
        <v>2667</v>
      </c>
      <c r="L48" s="49">
        <v>4488</v>
      </c>
      <c r="M48" s="49">
        <v>7155</v>
      </c>
      <c r="N48" s="49">
        <v>2648</v>
      </c>
      <c r="O48" s="49">
        <v>4430</v>
      </c>
      <c r="P48" s="49">
        <v>7078</v>
      </c>
      <c r="Q48" s="49">
        <v>2535</v>
      </c>
      <c r="R48" s="49">
        <v>4639</v>
      </c>
      <c r="S48" s="49">
        <v>7174</v>
      </c>
      <c r="T48" s="49">
        <v>2595</v>
      </c>
      <c r="U48" s="49">
        <v>4696</v>
      </c>
      <c r="V48" s="49">
        <v>7291</v>
      </c>
      <c r="W48" s="49">
        <v>2711</v>
      </c>
      <c r="X48" s="49">
        <v>4847</v>
      </c>
      <c r="Y48" s="49">
        <v>7558</v>
      </c>
      <c r="Z48" s="49">
        <v>2552</v>
      </c>
      <c r="AA48" s="49">
        <v>4873</v>
      </c>
      <c r="AB48" s="49">
        <v>7425</v>
      </c>
      <c r="AC48" s="49">
        <v>2685</v>
      </c>
      <c r="AD48" s="49">
        <v>5042</v>
      </c>
      <c r="AE48" s="49">
        <v>7727</v>
      </c>
    </row>
    <row r="49" spans="1:31" x14ac:dyDescent="0.25">
      <c r="A49" s="34">
        <v>61</v>
      </c>
      <c r="B49" s="49">
        <v>2084</v>
      </c>
      <c r="C49" s="49">
        <v>3255</v>
      </c>
      <c r="D49" s="49">
        <v>5339</v>
      </c>
      <c r="E49" s="49">
        <v>2159</v>
      </c>
      <c r="F49" s="49">
        <v>3527</v>
      </c>
      <c r="G49" s="49">
        <v>5686</v>
      </c>
      <c r="H49" s="49">
        <v>2264</v>
      </c>
      <c r="I49" s="49">
        <v>3807</v>
      </c>
      <c r="J49" s="49">
        <v>6071</v>
      </c>
      <c r="K49" s="49">
        <v>2174</v>
      </c>
      <c r="L49" s="49">
        <v>3831</v>
      </c>
      <c r="M49" s="49">
        <v>6005</v>
      </c>
      <c r="N49" s="49">
        <v>2181</v>
      </c>
      <c r="O49" s="49">
        <v>3950</v>
      </c>
      <c r="P49" s="49">
        <v>6131</v>
      </c>
      <c r="Q49" s="49">
        <v>2159</v>
      </c>
      <c r="R49" s="49">
        <v>3893</v>
      </c>
      <c r="S49" s="49">
        <v>6052</v>
      </c>
      <c r="T49" s="49">
        <v>2144</v>
      </c>
      <c r="U49" s="49">
        <v>4105</v>
      </c>
      <c r="V49" s="49">
        <v>6249</v>
      </c>
      <c r="W49" s="49">
        <v>2286</v>
      </c>
      <c r="X49" s="49">
        <v>4410</v>
      </c>
      <c r="Y49" s="49">
        <v>6696</v>
      </c>
      <c r="Z49" s="49">
        <v>2401</v>
      </c>
      <c r="AA49" s="49">
        <v>4405</v>
      </c>
      <c r="AB49" s="49">
        <v>6806</v>
      </c>
      <c r="AC49" s="49">
        <v>2335</v>
      </c>
      <c r="AD49" s="49">
        <v>4498</v>
      </c>
      <c r="AE49" s="49">
        <v>6833</v>
      </c>
    </row>
    <row r="50" spans="1:31" x14ac:dyDescent="0.25">
      <c r="A50" s="34">
        <v>62</v>
      </c>
      <c r="B50" s="49">
        <v>1934</v>
      </c>
      <c r="C50" s="49">
        <v>2789</v>
      </c>
      <c r="D50" s="49">
        <v>4723</v>
      </c>
      <c r="E50" s="49">
        <v>1836</v>
      </c>
      <c r="F50" s="49">
        <v>2970</v>
      </c>
      <c r="G50" s="49">
        <v>4806</v>
      </c>
      <c r="H50" s="49">
        <v>1897</v>
      </c>
      <c r="I50" s="49">
        <v>3163</v>
      </c>
      <c r="J50" s="49">
        <v>5060</v>
      </c>
      <c r="K50" s="49">
        <v>1985</v>
      </c>
      <c r="L50" s="49">
        <v>3427</v>
      </c>
      <c r="M50" s="49">
        <v>5412</v>
      </c>
      <c r="N50" s="49">
        <v>1916</v>
      </c>
      <c r="O50" s="49">
        <v>3377</v>
      </c>
      <c r="P50" s="49">
        <v>5293</v>
      </c>
      <c r="Q50" s="49">
        <v>1915</v>
      </c>
      <c r="R50" s="49">
        <v>3576</v>
      </c>
      <c r="S50" s="49">
        <v>5491</v>
      </c>
      <c r="T50" s="49">
        <v>1913</v>
      </c>
      <c r="U50" s="49">
        <v>3437</v>
      </c>
      <c r="V50" s="49">
        <v>5350</v>
      </c>
      <c r="W50" s="49">
        <v>2012</v>
      </c>
      <c r="X50" s="49">
        <v>3920</v>
      </c>
      <c r="Y50" s="49">
        <v>5932</v>
      </c>
      <c r="Z50" s="49">
        <v>2101</v>
      </c>
      <c r="AA50" s="49">
        <v>3970</v>
      </c>
      <c r="AB50" s="49">
        <v>6071</v>
      </c>
      <c r="AC50" s="49">
        <v>2215</v>
      </c>
      <c r="AD50" s="49">
        <v>4107</v>
      </c>
      <c r="AE50" s="49">
        <v>6322</v>
      </c>
    </row>
    <row r="51" spans="1:31" x14ac:dyDescent="0.25">
      <c r="A51" s="34">
        <v>63</v>
      </c>
      <c r="B51" s="49">
        <v>1540</v>
      </c>
      <c r="C51" s="49">
        <v>2334</v>
      </c>
      <c r="D51" s="49">
        <v>3874</v>
      </c>
      <c r="E51" s="49">
        <v>1721</v>
      </c>
      <c r="F51" s="49">
        <v>2518</v>
      </c>
      <c r="G51" s="49">
        <v>4239</v>
      </c>
      <c r="H51" s="49">
        <v>1582</v>
      </c>
      <c r="I51" s="49">
        <v>2660</v>
      </c>
      <c r="J51" s="49">
        <v>4242</v>
      </c>
      <c r="K51" s="49">
        <v>1669</v>
      </c>
      <c r="L51" s="49">
        <v>2810</v>
      </c>
      <c r="M51" s="49">
        <v>4479</v>
      </c>
      <c r="N51" s="49">
        <v>1734</v>
      </c>
      <c r="O51" s="49">
        <v>3007</v>
      </c>
      <c r="P51" s="49">
        <v>4741</v>
      </c>
      <c r="Q51" s="49">
        <v>1664</v>
      </c>
      <c r="R51" s="49">
        <v>3022</v>
      </c>
      <c r="S51" s="49">
        <v>4686</v>
      </c>
      <c r="T51" s="49">
        <v>1659</v>
      </c>
      <c r="U51" s="49">
        <v>3102</v>
      </c>
      <c r="V51" s="49">
        <v>4761</v>
      </c>
      <c r="W51" s="49">
        <v>1793</v>
      </c>
      <c r="X51" s="49">
        <v>3244</v>
      </c>
      <c r="Y51" s="49">
        <v>5037</v>
      </c>
      <c r="Z51" s="49">
        <v>1793</v>
      </c>
      <c r="AA51" s="49">
        <v>3523</v>
      </c>
      <c r="AB51" s="49">
        <v>5316</v>
      </c>
      <c r="AC51" s="49">
        <v>1979</v>
      </c>
      <c r="AD51" s="49">
        <v>3710</v>
      </c>
      <c r="AE51" s="49">
        <v>5689</v>
      </c>
    </row>
    <row r="52" spans="1:31" x14ac:dyDescent="0.25">
      <c r="A52" s="34">
        <v>64</v>
      </c>
      <c r="B52" s="49">
        <v>1406</v>
      </c>
      <c r="C52" s="49">
        <v>1882</v>
      </c>
      <c r="D52" s="49">
        <v>3288</v>
      </c>
      <c r="E52" s="49">
        <v>1360</v>
      </c>
      <c r="F52" s="49">
        <v>2022</v>
      </c>
      <c r="G52" s="49">
        <v>3382</v>
      </c>
      <c r="H52" s="49">
        <v>1462</v>
      </c>
      <c r="I52" s="49">
        <v>2234</v>
      </c>
      <c r="J52" s="49">
        <v>3696</v>
      </c>
      <c r="K52" s="49">
        <v>1325</v>
      </c>
      <c r="L52" s="49">
        <v>2327</v>
      </c>
      <c r="M52" s="49">
        <v>3652</v>
      </c>
      <c r="N52" s="49">
        <v>1424</v>
      </c>
      <c r="O52" s="49">
        <v>2423</v>
      </c>
      <c r="P52" s="49">
        <v>3847</v>
      </c>
      <c r="Q52" s="49">
        <v>1517</v>
      </c>
      <c r="R52" s="49">
        <v>2638</v>
      </c>
      <c r="S52" s="49">
        <v>4155</v>
      </c>
      <c r="T52" s="49">
        <v>1455</v>
      </c>
      <c r="U52" s="49">
        <v>2616</v>
      </c>
      <c r="V52" s="49">
        <v>4071</v>
      </c>
      <c r="W52" s="49">
        <v>1556</v>
      </c>
      <c r="X52" s="49">
        <v>2863</v>
      </c>
      <c r="Y52" s="49">
        <v>4419</v>
      </c>
      <c r="Z52" s="49">
        <v>1596</v>
      </c>
      <c r="AA52" s="49">
        <v>2921</v>
      </c>
      <c r="AB52" s="49">
        <v>4517</v>
      </c>
      <c r="AC52" s="49">
        <v>1691</v>
      </c>
      <c r="AD52" s="49">
        <v>3207</v>
      </c>
      <c r="AE52" s="49">
        <v>4898</v>
      </c>
    </row>
    <row r="53" spans="1:31" x14ac:dyDescent="0.25">
      <c r="A53" s="34">
        <v>65</v>
      </c>
      <c r="B53" s="49">
        <v>1125</v>
      </c>
      <c r="C53" s="49">
        <v>1423</v>
      </c>
      <c r="D53" s="49">
        <v>2548</v>
      </c>
      <c r="E53" s="49">
        <v>1106</v>
      </c>
      <c r="F53" s="49">
        <v>1499</v>
      </c>
      <c r="G53" s="49">
        <v>2605</v>
      </c>
      <c r="H53" s="49">
        <v>1044</v>
      </c>
      <c r="I53" s="49">
        <v>1615</v>
      </c>
      <c r="J53" s="49">
        <v>2659</v>
      </c>
      <c r="K53" s="49">
        <v>1100</v>
      </c>
      <c r="L53" s="49">
        <v>1732</v>
      </c>
      <c r="M53" s="49">
        <v>2832</v>
      </c>
      <c r="N53" s="49">
        <v>1047</v>
      </c>
      <c r="O53" s="49">
        <v>1795</v>
      </c>
      <c r="P53" s="49">
        <v>2842</v>
      </c>
      <c r="Q53" s="49">
        <v>1114</v>
      </c>
      <c r="R53" s="49">
        <v>1868</v>
      </c>
      <c r="S53" s="49">
        <v>2982</v>
      </c>
      <c r="T53" s="49">
        <v>1244</v>
      </c>
      <c r="U53" s="49">
        <v>2135</v>
      </c>
      <c r="V53" s="49">
        <v>3379</v>
      </c>
      <c r="W53" s="49">
        <v>1282</v>
      </c>
      <c r="X53" s="49">
        <v>2265</v>
      </c>
      <c r="Y53" s="49">
        <v>3547</v>
      </c>
      <c r="Z53" s="49">
        <v>1350</v>
      </c>
      <c r="AA53" s="49">
        <v>2420</v>
      </c>
      <c r="AB53" s="49">
        <v>3770</v>
      </c>
      <c r="AC53" s="49">
        <v>1451</v>
      </c>
      <c r="AD53" s="49">
        <v>2597</v>
      </c>
      <c r="AE53" s="49">
        <v>4048</v>
      </c>
    </row>
    <row r="54" spans="1:31" x14ac:dyDescent="0.25">
      <c r="A54" s="34">
        <v>66</v>
      </c>
      <c r="B54" s="49">
        <v>750</v>
      </c>
      <c r="C54" s="49">
        <v>917</v>
      </c>
      <c r="D54" s="49">
        <v>1667</v>
      </c>
      <c r="E54" s="49">
        <v>929</v>
      </c>
      <c r="F54" s="49">
        <v>1157</v>
      </c>
      <c r="G54" s="49">
        <v>2086</v>
      </c>
      <c r="H54" s="49">
        <v>889</v>
      </c>
      <c r="I54" s="49">
        <v>1199</v>
      </c>
      <c r="J54" s="49">
        <v>2088</v>
      </c>
      <c r="K54" s="49">
        <v>792</v>
      </c>
      <c r="L54" s="49">
        <v>1263</v>
      </c>
      <c r="M54" s="49">
        <v>2055</v>
      </c>
      <c r="N54" s="49">
        <v>879</v>
      </c>
      <c r="O54" s="49">
        <v>1358</v>
      </c>
      <c r="P54" s="49">
        <v>2237</v>
      </c>
      <c r="Q54" s="49">
        <v>872</v>
      </c>
      <c r="R54" s="49">
        <v>1441</v>
      </c>
      <c r="S54" s="49">
        <v>2313</v>
      </c>
      <c r="T54" s="49">
        <v>926</v>
      </c>
      <c r="U54" s="49">
        <v>1450</v>
      </c>
      <c r="V54" s="49">
        <v>2376</v>
      </c>
      <c r="W54" s="49">
        <v>1057</v>
      </c>
      <c r="X54" s="49">
        <v>1743</v>
      </c>
      <c r="Y54" s="49">
        <v>2800</v>
      </c>
      <c r="Z54" s="49">
        <v>1037</v>
      </c>
      <c r="AA54" s="49">
        <v>1803</v>
      </c>
      <c r="AB54" s="49">
        <v>2840</v>
      </c>
      <c r="AC54" s="49">
        <v>1150</v>
      </c>
      <c r="AD54" s="49">
        <v>1994</v>
      </c>
      <c r="AE54" s="49">
        <v>3144</v>
      </c>
    </row>
    <row r="55" spans="1:31" x14ac:dyDescent="0.25">
      <c r="A55" s="34">
        <v>67</v>
      </c>
      <c r="B55" s="49">
        <v>525</v>
      </c>
      <c r="C55" s="49">
        <v>745</v>
      </c>
      <c r="D55" s="49">
        <v>1270</v>
      </c>
      <c r="E55" s="49">
        <v>622</v>
      </c>
      <c r="F55" s="49">
        <v>770</v>
      </c>
      <c r="G55" s="49">
        <v>1392</v>
      </c>
      <c r="H55" s="49">
        <v>753</v>
      </c>
      <c r="I55" s="49">
        <v>970</v>
      </c>
      <c r="J55" s="49">
        <v>1723</v>
      </c>
      <c r="K55" s="49">
        <v>693</v>
      </c>
      <c r="L55" s="49">
        <v>1003</v>
      </c>
      <c r="M55" s="49">
        <v>1696</v>
      </c>
      <c r="N55" s="49">
        <v>658</v>
      </c>
      <c r="O55" s="49">
        <v>1041</v>
      </c>
      <c r="P55" s="49">
        <v>1699</v>
      </c>
      <c r="Q55" s="49">
        <v>718</v>
      </c>
      <c r="R55" s="49">
        <v>1091</v>
      </c>
      <c r="S55" s="49">
        <v>1809</v>
      </c>
      <c r="T55" s="49">
        <v>692</v>
      </c>
      <c r="U55" s="49">
        <v>1140</v>
      </c>
      <c r="V55" s="49">
        <v>1832</v>
      </c>
      <c r="W55" s="49">
        <v>800</v>
      </c>
      <c r="X55" s="49">
        <v>1220</v>
      </c>
      <c r="Y55" s="49">
        <v>2020</v>
      </c>
      <c r="Z55" s="49">
        <v>872</v>
      </c>
      <c r="AA55" s="49">
        <v>1383</v>
      </c>
      <c r="AB55" s="49">
        <v>2255</v>
      </c>
      <c r="AC55" s="49">
        <v>881</v>
      </c>
      <c r="AD55" s="49">
        <v>1481</v>
      </c>
      <c r="AE55" s="49">
        <v>2362</v>
      </c>
    </row>
    <row r="56" spans="1:31" x14ac:dyDescent="0.25">
      <c r="A56" s="34">
        <v>68</v>
      </c>
      <c r="B56" s="49">
        <v>478</v>
      </c>
      <c r="C56" s="49">
        <v>528</v>
      </c>
      <c r="D56" s="49">
        <v>1006</v>
      </c>
      <c r="E56" s="49">
        <v>439</v>
      </c>
      <c r="F56" s="49">
        <v>629</v>
      </c>
      <c r="G56" s="49">
        <v>1068</v>
      </c>
      <c r="H56" s="49">
        <v>494</v>
      </c>
      <c r="I56" s="49">
        <v>630</v>
      </c>
      <c r="J56" s="49">
        <v>1124</v>
      </c>
      <c r="K56" s="49">
        <v>598</v>
      </c>
      <c r="L56" s="49">
        <v>778</v>
      </c>
      <c r="M56" s="49">
        <v>1376</v>
      </c>
      <c r="N56" s="49">
        <v>571</v>
      </c>
      <c r="O56" s="49">
        <v>812</v>
      </c>
      <c r="P56" s="49">
        <v>1383</v>
      </c>
      <c r="Q56" s="49">
        <v>554</v>
      </c>
      <c r="R56" s="49">
        <v>833</v>
      </c>
      <c r="S56" s="49">
        <v>1387</v>
      </c>
      <c r="T56" s="49">
        <v>627</v>
      </c>
      <c r="U56" s="49">
        <v>853</v>
      </c>
      <c r="V56" s="49">
        <v>1480</v>
      </c>
      <c r="W56" s="49">
        <v>622</v>
      </c>
      <c r="X56" s="49">
        <v>1000</v>
      </c>
      <c r="Y56" s="49">
        <v>1622</v>
      </c>
      <c r="Z56" s="49">
        <v>672</v>
      </c>
      <c r="AA56" s="49">
        <v>1001</v>
      </c>
      <c r="AB56" s="49">
        <v>1673</v>
      </c>
      <c r="AC56" s="49">
        <v>768</v>
      </c>
      <c r="AD56" s="49">
        <v>1164</v>
      </c>
      <c r="AE56" s="49">
        <v>1932</v>
      </c>
    </row>
    <row r="57" spans="1:31" x14ac:dyDescent="0.25">
      <c r="A57" s="34">
        <v>69</v>
      </c>
      <c r="B57" s="49">
        <v>332</v>
      </c>
      <c r="C57" s="49">
        <v>354</v>
      </c>
      <c r="D57" s="49">
        <v>686</v>
      </c>
      <c r="E57" s="49">
        <v>385</v>
      </c>
      <c r="F57" s="49">
        <v>437</v>
      </c>
      <c r="G57" s="49">
        <v>822</v>
      </c>
      <c r="H57" s="49">
        <v>348</v>
      </c>
      <c r="I57" s="49">
        <v>495</v>
      </c>
      <c r="J57" s="49">
        <v>843</v>
      </c>
      <c r="K57" s="49">
        <v>396</v>
      </c>
      <c r="L57" s="49">
        <v>518</v>
      </c>
      <c r="M57" s="49">
        <v>914</v>
      </c>
      <c r="N57" s="49">
        <v>483</v>
      </c>
      <c r="O57" s="49">
        <v>607</v>
      </c>
      <c r="P57" s="49">
        <v>1090</v>
      </c>
      <c r="Q57" s="49">
        <v>477</v>
      </c>
      <c r="R57" s="49">
        <v>665</v>
      </c>
      <c r="S57" s="49">
        <v>1142</v>
      </c>
      <c r="T57" s="49">
        <v>451</v>
      </c>
      <c r="U57" s="49">
        <v>637</v>
      </c>
      <c r="V57" s="49">
        <v>1088</v>
      </c>
      <c r="W57" s="49">
        <v>541</v>
      </c>
      <c r="X57" s="49">
        <v>741</v>
      </c>
      <c r="Y57" s="49">
        <v>1282</v>
      </c>
      <c r="Z57" s="49">
        <v>521</v>
      </c>
      <c r="AA57" s="49">
        <v>790</v>
      </c>
      <c r="AB57" s="49">
        <v>1311</v>
      </c>
      <c r="AC57" s="49">
        <v>575</v>
      </c>
      <c r="AD57" s="49">
        <v>853</v>
      </c>
      <c r="AE57" s="49">
        <v>1428</v>
      </c>
    </row>
    <row r="58" spans="1:31" x14ac:dyDescent="0.25">
      <c r="A58" s="34">
        <v>70</v>
      </c>
      <c r="B58" s="49">
        <v>267</v>
      </c>
      <c r="C58" s="49">
        <v>255</v>
      </c>
      <c r="D58" s="49">
        <v>522</v>
      </c>
      <c r="E58" s="49">
        <v>262</v>
      </c>
      <c r="F58" s="49">
        <v>280</v>
      </c>
      <c r="G58" s="49">
        <v>542</v>
      </c>
      <c r="H58" s="49">
        <v>314</v>
      </c>
      <c r="I58" s="49">
        <v>325</v>
      </c>
      <c r="J58" s="49">
        <v>639</v>
      </c>
      <c r="K58" s="49">
        <v>265</v>
      </c>
      <c r="L58" s="49">
        <v>371</v>
      </c>
      <c r="M58" s="49">
        <v>636</v>
      </c>
      <c r="N58" s="49">
        <v>319</v>
      </c>
      <c r="O58" s="49">
        <v>393</v>
      </c>
      <c r="P58" s="49">
        <v>712</v>
      </c>
      <c r="Q58" s="49">
        <v>377</v>
      </c>
      <c r="R58" s="49">
        <v>479</v>
      </c>
      <c r="S58" s="49">
        <v>856</v>
      </c>
      <c r="T58" s="49">
        <v>376</v>
      </c>
      <c r="U58" s="49">
        <v>520</v>
      </c>
      <c r="V58" s="49">
        <v>896</v>
      </c>
      <c r="W58" s="49">
        <v>401</v>
      </c>
      <c r="X58" s="49">
        <v>518</v>
      </c>
      <c r="Y58" s="49">
        <v>919</v>
      </c>
      <c r="Z58" s="49">
        <v>446</v>
      </c>
      <c r="AA58" s="49">
        <v>578</v>
      </c>
      <c r="AB58" s="49">
        <v>1024</v>
      </c>
      <c r="AC58" s="49">
        <v>445</v>
      </c>
      <c r="AD58" s="49">
        <v>643</v>
      </c>
      <c r="AE58" s="49">
        <v>1088</v>
      </c>
    </row>
    <row r="59" spans="1:31" x14ac:dyDescent="0.25">
      <c r="A59" s="34">
        <v>71</v>
      </c>
      <c r="B59" s="49">
        <v>212</v>
      </c>
      <c r="C59" s="49">
        <v>175</v>
      </c>
      <c r="D59" s="49">
        <v>387</v>
      </c>
      <c r="E59" s="49">
        <v>209</v>
      </c>
      <c r="F59" s="49">
        <v>221</v>
      </c>
      <c r="G59" s="49">
        <v>430</v>
      </c>
      <c r="H59" s="49">
        <v>201</v>
      </c>
      <c r="I59" s="49">
        <v>225</v>
      </c>
      <c r="J59" s="49">
        <v>426</v>
      </c>
      <c r="K59" s="49">
        <v>246</v>
      </c>
      <c r="L59" s="49">
        <v>255</v>
      </c>
      <c r="M59" s="49">
        <v>501</v>
      </c>
      <c r="N59" s="49">
        <v>208</v>
      </c>
      <c r="O59" s="49">
        <v>273</v>
      </c>
      <c r="P59" s="49">
        <v>481</v>
      </c>
      <c r="Q59" s="49">
        <v>253</v>
      </c>
      <c r="R59" s="49">
        <v>327</v>
      </c>
      <c r="S59" s="49">
        <v>580</v>
      </c>
      <c r="T59" s="49">
        <v>325</v>
      </c>
      <c r="U59" s="49">
        <v>371</v>
      </c>
      <c r="V59" s="49">
        <v>696</v>
      </c>
      <c r="W59" s="49">
        <v>332</v>
      </c>
      <c r="X59" s="49">
        <v>428</v>
      </c>
      <c r="Y59" s="49">
        <v>760</v>
      </c>
      <c r="Z59" s="49">
        <v>333</v>
      </c>
      <c r="AA59" s="49">
        <v>415</v>
      </c>
      <c r="AB59" s="49">
        <v>748</v>
      </c>
      <c r="AC59" s="49">
        <v>385</v>
      </c>
      <c r="AD59" s="49">
        <v>464</v>
      </c>
      <c r="AE59" s="49">
        <v>849</v>
      </c>
    </row>
    <row r="60" spans="1:31" x14ac:dyDescent="0.25">
      <c r="A60" s="34">
        <v>72</v>
      </c>
      <c r="B60" s="49">
        <v>130</v>
      </c>
      <c r="C60" s="49">
        <v>113</v>
      </c>
      <c r="D60" s="49">
        <v>243</v>
      </c>
      <c r="E60" s="49">
        <v>179</v>
      </c>
      <c r="F60" s="49">
        <v>130</v>
      </c>
      <c r="G60" s="49">
        <v>309</v>
      </c>
      <c r="H60" s="49">
        <v>168</v>
      </c>
      <c r="I60" s="49">
        <v>188</v>
      </c>
      <c r="J60" s="49">
        <v>356</v>
      </c>
      <c r="K60" s="49">
        <v>146</v>
      </c>
      <c r="L60" s="49">
        <v>172</v>
      </c>
      <c r="M60" s="49">
        <v>318</v>
      </c>
      <c r="N60" s="49">
        <v>195</v>
      </c>
      <c r="O60" s="49">
        <v>198</v>
      </c>
      <c r="P60" s="49">
        <v>393</v>
      </c>
      <c r="Q60" s="49">
        <v>175</v>
      </c>
      <c r="R60" s="49">
        <v>212</v>
      </c>
      <c r="S60" s="49">
        <v>387</v>
      </c>
      <c r="T60" s="49">
        <v>206</v>
      </c>
      <c r="U60" s="49">
        <v>270</v>
      </c>
      <c r="V60" s="49">
        <v>476</v>
      </c>
      <c r="W60" s="49">
        <v>273</v>
      </c>
      <c r="X60" s="49">
        <v>323</v>
      </c>
      <c r="Y60" s="49">
        <v>596</v>
      </c>
      <c r="Z60" s="49">
        <v>270</v>
      </c>
      <c r="AA60" s="49">
        <v>336</v>
      </c>
      <c r="AB60" s="49">
        <v>606</v>
      </c>
      <c r="AC60" s="49">
        <v>280</v>
      </c>
      <c r="AD60" s="49">
        <v>325</v>
      </c>
      <c r="AE60" s="49">
        <v>605</v>
      </c>
    </row>
    <row r="61" spans="1:31" x14ac:dyDescent="0.25">
      <c r="A61" s="34">
        <v>73</v>
      </c>
      <c r="B61" s="49">
        <v>110</v>
      </c>
      <c r="C61" s="49">
        <v>104</v>
      </c>
      <c r="D61" s="49">
        <v>214</v>
      </c>
      <c r="E61" s="49">
        <v>104</v>
      </c>
      <c r="F61" s="49">
        <v>101</v>
      </c>
      <c r="G61" s="49">
        <v>205</v>
      </c>
      <c r="H61" s="49">
        <v>137</v>
      </c>
      <c r="I61" s="49">
        <v>115</v>
      </c>
      <c r="J61" s="49">
        <v>252</v>
      </c>
      <c r="K61" s="49">
        <v>133</v>
      </c>
      <c r="L61" s="49">
        <v>135</v>
      </c>
      <c r="M61" s="49">
        <v>268</v>
      </c>
      <c r="N61" s="49">
        <v>115</v>
      </c>
      <c r="O61" s="49">
        <v>138</v>
      </c>
      <c r="P61" s="49">
        <v>253</v>
      </c>
      <c r="Q61" s="49">
        <v>150</v>
      </c>
      <c r="R61" s="49">
        <v>158</v>
      </c>
      <c r="S61" s="49">
        <v>308</v>
      </c>
      <c r="T61" s="49">
        <v>148</v>
      </c>
      <c r="U61" s="49">
        <v>170</v>
      </c>
      <c r="V61" s="49">
        <v>318</v>
      </c>
      <c r="W61" s="49">
        <v>174</v>
      </c>
      <c r="X61" s="49">
        <v>223</v>
      </c>
      <c r="Y61" s="49">
        <v>397</v>
      </c>
      <c r="Z61" s="49">
        <v>205</v>
      </c>
      <c r="AA61" s="49">
        <v>252</v>
      </c>
      <c r="AB61" s="49">
        <v>457</v>
      </c>
      <c r="AC61" s="49">
        <v>237</v>
      </c>
      <c r="AD61" s="49">
        <v>282</v>
      </c>
      <c r="AE61" s="49">
        <v>519</v>
      </c>
    </row>
    <row r="62" spans="1:31" x14ac:dyDescent="0.25">
      <c r="A62" s="34">
        <v>74</v>
      </c>
      <c r="B62" s="49">
        <v>67</v>
      </c>
      <c r="C62" s="49">
        <v>66</v>
      </c>
      <c r="D62" s="49">
        <v>133</v>
      </c>
      <c r="E62" s="49">
        <v>85</v>
      </c>
      <c r="F62" s="49">
        <v>92</v>
      </c>
      <c r="G62" s="49">
        <v>177</v>
      </c>
      <c r="H62" s="49">
        <v>83</v>
      </c>
      <c r="I62" s="49">
        <v>80</v>
      </c>
      <c r="J62" s="49">
        <v>163</v>
      </c>
      <c r="K62" s="49">
        <v>99</v>
      </c>
      <c r="L62" s="49">
        <v>85</v>
      </c>
      <c r="M62" s="49">
        <v>184</v>
      </c>
      <c r="N62" s="49">
        <v>124</v>
      </c>
      <c r="O62" s="49">
        <v>109</v>
      </c>
      <c r="P62" s="49">
        <v>233</v>
      </c>
      <c r="Q62" s="49">
        <v>84</v>
      </c>
      <c r="R62" s="49">
        <v>113</v>
      </c>
      <c r="S62" s="49">
        <v>197</v>
      </c>
      <c r="T62" s="49">
        <v>113</v>
      </c>
      <c r="U62" s="49">
        <v>135</v>
      </c>
      <c r="V62" s="49">
        <v>248</v>
      </c>
      <c r="W62" s="49">
        <v>119</v>
      </c>
      <c r="X62" s="49">
        <v>150</v>
      </c>
      <c r="Y62" s="49">
        <v>269</v>
      </c>
      <c r="Z62" s="49">
        <v>149</v>
      </c>
      <c r="AA62" s="49">
        <v>165</v>
      </c>
      <c r="AB62" s="49">
        <v>314</v>
      </c>
      <c r="AC62" s="49">
        <v>178</v>
      </c>
      <c r="AD62" s="49">
        <v>193</v>
      </c>
      <c r="AE62" s="49">
        <v>371</v>
      </c>
    </row>
    <row r="63" spans="1:31" x14ac:dyDescent="0.25">
      <c r="A63" s="34">
        <v>75</v>
      </c>
      <c r="B63" s="49">
        <v>56</v>
      </c>
      <c r="C63" s="49">
        <v>57</v>
      </c>
      <c r="D63" s="49">
        <v>113</v>
      </c>
      <c r="E63" s="49">
        <v>54</v>
      </c>
      <c r="F63" s="49">
        <v>51</v>
      </c>
      <c r="G63" s="49">
        <v>105</v>
      </c>
      <c r="H63" s="49">
        <v>61</v>
      </c>
      <c r="I63" s="49">
        <v>75</v>
      </c>
      <c r="J63" s="49">
        <v>136</v>
      </c>
      <c r="K63" s="49">
        <v>59</v>
      </c>
      <c r="L63" s="49">
        <v>61</v>
      </c>
      <c r="M63" s="49">
        <v>120</v>
      </c>
      <c r="N63" s="49">
        <v>83</v>
      </c>
      <c r="O63" s="49">
        <v>60</v>
      </c>
      <c r="P63" s="49">
        <v>143</v>
      </c>
      <c r="Q63" s="49">
        <v>91</v>
      </c>
      <c r="R63" s="49">
        <v>87</v>
      </c>
      <c r="S63" s="49">
        <v>178</v>
      </c>
      <c r="T63" s="49">
        <v>69</v>
      </c>
      <c r="U63" s="49">
        <v>79</v>
      </c>
      <c r="V63" s="49">
        <v>148</v>
      </c>
      <c r="W63" s="49">
        <v>97</v>
      </c>
      <c r="X63" s="49">
        <v>105</v>
      </c>
      <c r="Y63" s="49">
        <v>202</v>
      </c>
      <c r="Z63" s="49">
        <v>102</v>
      </c>
      <c r="AA63" s="49">
        <v>104</v>
      </c>
      <c r="AB63" s="49">
        <v>206</v>
      </c>
      <c r="AC63" s="49">
        <v>128</v>
      </c>
      <c r="AD63" s="49">
        <v>139</v>
      </c>
      <c r="AE63" s="49">
        <v>267</v>
      </c>
    </row>
    <row r="64" spans="1:31" x14ac:dyDescent="0.25">
      <c r="A64" s="34">
        <v>76</v>
      </c>
      <c r="B64" s="49">
        <v>42</v>
      </c>
      <c r="C64" s="49">
        <v>33</v>
      </c>
      <c r="D64" s="49">
        <v>75</v>
      </c>
      <c r="E64" s="49">
        <v>46</v>
      </c>
      <c r="F64" s="49">
        <v>47</v>
      </c>
      <c r="G64" s="49">
        <v>93</v>
      </c>
      <c r="H64" s="49">
        <v>43</v>
      </c>
      <c r="I64" s="49">
        <v>42</v>
      </c>
      <c r="J64" s="49">
        <v>85</v>
      </c>
      <c r="K64" s="49">
        <v>49</v>
      </c>
      <c r="L64" s="49">
        <v>56</v>
      </c>
      <c r="M64" s="49">
        <v>105</v>
      </c>
      <c r="N64" s="49">
        <v>48</v>
      </c>
      <c r="O64" s="49">
        <v>52</v>
      </c>
      <c r="P64" s="49">
        <v>100</v>
      </c>
      <c r="Q64" s="49">
        <v>65</v>
      </c>
      <c r="R64" s="49">
        <v>54</v>
      </c>
      <c r="S64" s="49">
        <v>119</v>
      </c>
      <c r="T64" s="49">
        <v>77</v>
      </c>
      <c r="U64" s="49">
        <v>65</v>
      </c>
      <c r="V64" s="49">
        <v>142</v>
      </c>
      <c r="W64" s="49">
        <v>60</v>
      </c>
      <c r="X64" s="49">
        <v>74</v>
      </c>
      <c r="Y64" s="49">
        <v>134</v>
      </c>
      <c r="Z64" s="49">
        <v>81</v>
      </c>
      <c r="AA64" s="49">
        <v>87</v>
      </c>
      <c r="AB64" s="49">
        <v>168</v>
      </c>
      <c r="AC64" s="49">
        <v>88</v>
      </c>
      <c r="AD64" s="49">
        <v>85</v>
      </c>
      <c r="AE64" s="49">
        <v>173</v>
      </c>
    </row>
    <row r="65" spans="1:31" x14ac:dyDescent="0.25">
      <c r="A65" s="34">
        <v>77</v>
      </c>
      <c r="B65" s="49">
        <v>31</v>
      </c>
      <c r="C65" s="49">
        <v>23</v>
      </c>
      <c r="D65" s="49">
        <v>54</v>
      </c>
      <c r="E65" s="49">
        <v>37</v>
      </c>
      <c r="F65" s="49">
        <v>27</v>
      </c>
      <c r="G65" s="49">
        <v>64</v>
      </c>
      <c r="H65" s="49">
        <v>33</v>
      </c>
      <c r="I65" s="49">
        <v>36</v>
      </c>
      <c r="J65" s="49">
        <v>69</v>
      </c>
      <c r="K65" s="49">
        <v>30</v>
      </c>
      <c r="L65" s="49">
        <v>27</v>
      </c>
      <c r="M65" s="49">
        <v>57</v>
      </c>
      <c r="N65" s="49">
        <v>37</v>
      </c>
      <c r="O65" s="49">
        <v>35</v>
      </c>
      <c r="P65" s="49">
        <v>72</v>
      </c>
      <c r="Q65" s="49">
        <v>38</v>
      </c>
      <c r="R65" s="49">
        <v>39</v>
      </c>
      <c r="S65" s="49">
        <v>77</v>
      </c>
      <c r="T65" s="49">
        <v>49</v>
      </c>
      <c r="U65" s="49">
        <v>41</v>
      </c>
      <c r="V65" s="49">
        <v>90</v>
      </c>
      <c r="W65" s="49">
        <v>63</v>
      </c>
      <c r="X65" s="49">
        <v>51</v>
      </c>
      <c r="Y65" s="49">
        <v>114</v>
      </c>
      <c r="Z65" s="49">
        <v>44</v>
      </c>
      <c r="AA65" s="49">
        <v>67</v>
      </c>
      <c r="AB65" s="49">
        <v>111</v>
      </c>
      <c r="AC65" s="49">
        <v>58</v>
      </c>
      <c r="AD65" s="49">
        <v>74</v>
      </c>
      <c r="AE65" s="49">
        <v>132</v>
      </c>
    </row>
    <row r="66" spans="1:31" x14ac:dyDescent="0.25">
      <c r="A66" s="34">
        <v>78</v>
      </c>
      <c r="B66" s="49">
        <v>22</v>
      </c>
      <c r="C66" s="49">
        <v>16</v>
      </c>
      <c r="D66" s="49">
        <v>38</v>
      </c>
      <c r="E66" s="49">
        <v>27</v>
      </c>
      <c r="F66" s="49">
        <v>18</v>
      </c>
      <c r="G66" s="49">
        <v>45</v>
      </c>
      <c r="H66" s="49">
        <v>31</v>
      </c>
      <c r="I66" s="49">
        <v>21</v>
      </c>
      <c r="J66" s="49">
        <v>52</v>
      </c>
      <c r="K66" s="49">
        <v>26</v>
      </c>
      <c r="L66" s="49">
        <v>27</v>
      </c>
      <c r="M66" s="49">
        <v>53</v>
      </c>
      <c r="N66" s="49">
        <v>28</v>
      </c>
      <c r="O66" s="49">
        <v>23</v>
      </c>
      <c r="P66" s="49">
        <v>51</v>
      </c>
      <c r="Q66" s="49">
        <v>33</v>
      </c>
      <c r="R66" s="49">
        <v>30</v>
      </c>
      <c r="S66" s="49">
        <v>63</v>
      </c>
      <c r="T66" s="49">
        <v>37</v>
      </c>
      <c r="U66" s="49">
        <v>28</v>
      </c>
      <c r="V66" s="49">
        <v>65</v>
      </c>
      <c r="W66" s="49">
        <v>41</v>
      </c>
      <c r="X66" s="49">
        <v>34</v>
      </c>
      <c r="Y66" s="49">
        <v>75</v>
      </c>
      <c r="Z66" s="49">
        <v>50</v>
      </c>
      <c r="AA66" s="49">
        <v>37</v>
      </c>
      <c r="AB66" s="49">
        <v>87</v>
      </c>
      <c r="AC66" s="49">
        <v>31</v>
      </c>
      <c r="AD66" s="49">
        <v>43</v>
      </c>
      <c r="AE66" s="49">
        <v>74</v>
      </c>
    </row>
    <row r="67" spans="1:31" x14ac:dyDescent="0.25">
      <c r="A67" s="34">
        <v>79</v>
      </c>
      <c r="B67" s="49">
        <v>29</v>
      </c>
      <c r="C67" s="49">
        <v>12</v>
      </c>
      <c r="D67" s="49">
        <v>41</v>
      </c>
      <c r="E67" s="49">
        <v>19</v>
      </c>
      <c r="F67" s="49">
        <v>12</v>
      </c>
      <c r="G67" s="49">
        <v>31</v>
      </c>
      <c r="H67" s="49">
        <v>26</v>
      </c>
      <c r="I67" s="49">
        <v>10</v>
      </c>
      <c r="J67" s="49">
        <v>36</v>
      </c>
      <c r="K67" s="49">
        <v>25</v>
      </c>
      <c r="L67" s="49">
        <v>19</v>
      </c>
      <c r="M67" s="49">
        <v>44</v>
      </c>
      <c r="N67" s="49">
        <v>24</v>
      </c>
      <c r="O67" s="49">
        <v>15</v>
      </c>
      <c r="P67" s="49">
        <v>39</v>
      </c>
      <c r="Q67" s="49">
        <v>19</v>
      </c>
      <c r="R67" s="49">
        <v>20</v>
      </c>
      <c r="S67" s="49">
        <v>39</v>
      </c>
      <c r="T67" s="49">
        <v>24</v>
      </c>
      <c r="U67" s="49">
        <v>28</v>
      </c>
      <c r="V67" s="49">
        <v>52</v>
      </c>
      <c r="W67" s="49">
        <v>30</v>
      </c>
      <c r="X67" s="49">
        <v>24</v>
      </c>
      <c r="Y67" s="49">
        <v>54</v>
      </c>
      <c r="Z67" s="49">
        <v>32</v>
      </c>
      <c r="AA67" s="49">
        <v>20</v>
      </c>
      <c r="AB67" s="49">
        <v>52</v>
      </c>
      <c r="AC67" s="49">
        <v>38</v>
      </c>
      <c r="AD67" s="49">
        <v>31</v>
      </c>
      <c r="AE67" s="49">
        <v>69</v>
      </c>
    </row>
    <row r="68" spans="1:31" x14ac:dyDescent="0.25">
      <c r="A68" s="34">
        <v>80</v>
      </c>
      <c r="B68" s="49">
        <v>13</v>
      </c>
      <c r="C68" s="49">
        <v>11</v>
      </c>
      <c r="D68" s="49">
        <v>24</v>
      </c>
      <c r="E68" s="49">
        <v>24</v>
      </c>
      <c r="F68" s="49">
        <v>7</v>
      </c>
      <c r="G68" s="49">
        <v>31</v>
      </c>
      <c r="H68" s="49">
        <v>11</v>
      </c>
      <c r="I68" s="49">
        <v>9</v>
      </c>
      <c r="J68" s="49">
        <v>20</v>
      </c>
      <c r="K68" s="49">
        <v>18</v>
      </c>
      <c r="L68" s="49">
        <v>8</v>
      </c>
      <c r="M68" s="49">
        <v>26</v>
      </c>
      <c r="N68" s="49">
        <v>16</v>
      </c>
      <c r="O68" s="49">
        <v>15</v>
      </c>
      <c r="P68" s="49">
        <v>31</v>
      </c>
      <c r="Q68" s="49">
        <v>16</v>
      </c>
      <c r="R68" s="49">
        <v>10</v>
      </c>
      <c r="S68" s="49">
        <v>26</v>
      </c>
      <c r="T68" s="49">
        <v>13</v>
      </c>
      <c r="U68" s="49">
        <v>15</v>
      </c>
      <c r="V68" s="49">
        <v>28</v>
      </c>
      <c r="W68" s="49">
        <v>20</v>
      </c>
      <c r="X68" s="49">
        <v>27</v>
      </c>
      <c r="Y68" s="49">
        <v>47</v>
      </c>
      <c r="Z68" s="49">
        <v>19</v>
      </c>
      <c r="AA68" s="49">
        <v>15</v>
      </c>
      <c r="AB68" s="49">
        <v>34</v>
      </c>
      <c r="AC68" s="49">
        <v>26</v>
      </c>
      <c r="AD68" s="49">
        <v>13</v>
      </c>
      <c r="AE68" s="49">
        <v>39</v>
      </c>
    </row>
    <row r="69" spans="1:31" x14ac:dyDescent="0.25">
      <c r="A69" s="35" t="s">
        <v>80</v>
      </c>
      <c r="B69" s="49">
        <v>139231</v>
      </c>
      <c r="C69" s="49">
        <v>216162</v>
      </c>
      <c r="D69" s="49">
        <v>355393</v>
      </c>
      <c r="E69" s="49">
        <v>136870</v>
      </c>
      <c r="F69" s="49">
        <v>218816</v>
      </c>
      <c r="G69" s="49">
        <v>355686</v>
      </c>
      <c r="H69" s="49">
        <v>134126</v>
      </c>
      <c r="I69" s="49">
        <v>219518</v>
      </c>
      <c r="J69" s="49">
        <v>353644</v>
      </c>
      <c r="K69" s="49">
        <v>131022</v>
      </c>
      <c r="L69" s="49">
        <v>222092</v>
      </c>
      <c r="M69" s="49">
        <v>353114</v>
      </c>
      <c r="N69" s="49">
        <v>128437</v>
      </c>
      <c r="O69" s="49">
        <v>222466</v>
      </c>
      <c r="P69" s="49">
        <v>350903</v>
      </c>
      <c r="Q69" s="49">
        <v>123342</v>
      </c>
      <c r="R69" s="49">
        <v>225473</v>
      </c>
      <c r="S69" s="49">
        <v>348815</v>
      </c>
      <c r="T69" s="49">
        <v>123921</v>
      </c>
      <c r="U69" s="49">
        <v>229232</v>
      </c>
      <c r="V69" s="49">
        <v>353153</v>
      </c>
      <c r="W69" s="49">
        <v>127759</v>
      </c>
      <c r="X69" s="49">
        <v>242407</v>
      </c>
      <c r="Y69" s="49">
        <v>370166</v>
      </c>
      <c r="Z69" s="49">
        <f t="shared" ref="Z69:AB69" si="0">SUM(Z3:Z68)</f>
        <v>129233</v>
      </c>
      <c r="AA69" s="49">
        <f t="shared" si="0"/>
        <v>245814</v>
      </c>
      <c r="AB69" s="49">
        <f t="shared" si="0"/>
        <v>375047</v>
      </c>
      <c r="AC69" s="49">
        <v>133108</v>
      </c>
      <c r="AD69" s="49">
        <v>254795</v>
      </c>
      <c r="AE69" s="49">
        <v>387903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96"/>
  <sheetViews>
    <sheetView topLeftCell="B1" zoomScaleNormal="100" workbookViewId="0">
      <selection activeCell="W6" sqref="W6"/>
    </sheetView>
  </sheetViews>
  <sheetFormatPr defaultRowHeight="15" x14ac:dyDescent="0.25"/>
  <cols>
    <col min="1" max="1" width="37.42578125" bestFit="1" customWidth="1"/>
    <col min="2" max="17" width="11.5703125" customWidth="1"/>
    <col min="18" max="20" width="13.28515625" customWidth="1"/>
  </cols>
  <sheetData>
    <row r="1" spans="1:16" x14ac:dyDescent="0.25">
      <c r="A1" t="str">
        <f>Index!B11</f>
        <v>Recruitment data – number of openings and average applications per opening by job category, 2016– 2021</v>
      </c>
    </row>
    <row r="2" spans="1:16" ht="51" x14ac:dyDescent="0.25">
      <c r="A2" s="26" t="s">
        <v>189</v>
      </c>
      <c r="B2" s="16" t="s">
        <v>198</v>
      </c>
      <c r="C2" s="16" t="s">
        <v>199</v>
      </c>
      <c r="D2" s="16" t="s">
        <v>183</v>
      </c>
      <c r="E2" s="16" t="s">
        <v>200</v>
      </c>
      <c r="F2" s="16" t="s">
        <v>201</v>
      </c>
      <c r="G2" s="16" t="s">
        <v>182</v>
      </c>
      <c r="H2" s="16" t="s">
        <v>202</v>
      </c>
      <c r="I2" s="16" t="s">
        <v>203</v>
      </c>
      <c r="J2" s="16" t="s">
        <v>181</v>
      </c>
      <c r="K2" s="16" t="s">
        <v>290</v>
      </c>
      <c r="L2" s="16" t="s">
        <v>291</v>
      </c>
      <c r="M2" s="16" t="s">
        <v>292</v>
      </c>
      <c r="N2" s="16" t="s">
        <v>340</v>
      </c>
      <c r="O2" s="16" t="s">
        <v>341</v>
      </c>
      <c r="P2" s="16" t="s">
        <v>342</v>
      </c>
    </row>
    <row r="3" spans="1:16" x14ac:dyDescent="0.25">
      <c r="A3" s="89" t="s">
        <v>50</v>
      </c>
      <c r="B3" s="88">
        <v>5129</v>
      </c>
      <c r="C3" s="91">
        <v>109847</v>
      </c>
      <c r="D3" s="87">
        <v>21.41684538896471</v>
      </c>
      <c r="E3" s="88">
        <v>5133</v>
      </c>
      <c r="F3" s="91">
        <v>104494</v>
      </c>
      <c r="G3" s="87">
        <v>20.357295928307028</v>
      </c>
      <c r="H3" s="88">
        <v>6657</v>
      </c>
      <c r="I3" s="91">
        <v>100717</v>
      </c>
      <c r="J3" s="87">
        <v>15.129487757248009</v>
      </c>
      <c r="K3" s="88">
        <v>6344</v>
      </c>
      <c r="L3" s="91">
        <v>109941</v>
      </c>
      <c r="M3" s="87">
        <v>17.329918032786889</v>
      </c>
      <c r="N3" s="88">
        <v>5590</v>
      </c>
      <c r="O3" s="91">
        <v>89780</v>
      </c>
      <c r="P3" s="87">
        <v>16.0608228980322</v>
      </c>
    </row>
    <row r="4" spans="1:16" x14ac:dyDescent="0.25">
      <c r="A4" s="89" t="s">
        <v>1</v>
      </c>
      <c r="B4" s="88">
        <v>1814</v>
      </c>
      <c r="C4" s="91">
        <v>38519</v>
      </c>
      <c r="D4" s="87">
        <v>21.234288864388091</v>
      </c>
      <c r="E4" s="88">
        <v>3034</v>
      </c>
      <c r="F4" s="91">
        <v>49422</v>
      </c>
      <c r="G4" s="87">
        <v>16.289386947923528</v>
      </c>
      <c r="H4" s="88">
        <v>3098</v>
      </c>
      <c r="I4" s="91">
        <v>44004</v>
      </c>
      <c r="J4" s="87">
        <v>14.204002582311171</v>
      </c>
      <c r="K4" s="88">
        <v>3399</v>
      </c>
      <c r="L4" s="91">
        <v>46427</v>
      </c>
      <c r="M4" s="87">
        <v>13.65901735804648</v>
      </c>
      <c r="N4" s="88">
        <v>2921</v>
      </c>
      <c r="O4" s="91">
        <v>48372</v>
      </c>
      <c r="P4" s="87">
        <v>16.560082163642591</v>
      </c>
    </row>
    <row r="5" spans="1:16" x14ac:dyDescent="0.25">
      <c r="A5" s="89" t="s">
        <v>11</v>
      </c>
      <c r="B5" s="88">
        <v>890</v>
      </c>
      <c r="C5" s="91">
        <v>4405</v>
      </c>
      <c r="D5" s="87">
        <v>4.9494382022471912</v>
      </c>
      <c r="E5" s="88">
        <v>1247</v>
      </c>
      <c r="F5" s="91">
        <v>5065</v>
      </c>
      <c r="G5" s="87">
        <v>4.0617481956696073</v>
      </c>
      <c r="H5" s="88">
        <v>1083</v>
      </c>
      <c r="I5" s="91">
        <v>4847</v>
      </c>
      <c r="J5" s="87">
        <v>4.4755309325946442</v>
      </c>
      <c r="K5" s="88">
        <v>1364</v>
      </c>
      <c r="L5" s="91">
        <v>8711</v>
      </c>
      <c r="M5" s="87">
        <v>6.3863636363636367</v>
      </c>
      <c r="N5" s="88">
        <v>2317</v>
      </c>
      <c r="O5" s="91">
        <v>14012</v>
      </c>
      <c r="P5" s="87">
        <v>6.0474751834268448</v>
      </c>
    </row>
    <row r="6" spans="1:16" x14ac:dyDescent="0.25">
      <c r="A6" s="89" t="s">
        <v>12</v>
      </c>
      <c r="B6" s="88">
        <v>465</v>
      </c>
      <c r="C6" s="91">
        <v>10630</v>
      </c>
      <c r="D6" s="87">
        <v>22.86021505376344</v>
      </c>
      <c r="E6" s="88">
        <v>1330</v>
      </c>
      <c r="F6" s="91">
        <v>6877</v>
      </c>
      <c r="G6" s="87">
        <v>5.170676691729323</v>
      </c>
      <c r="H6" s="88">
        <v>906</v>
      </c>
      <c r="I6" s="91">
        <v>11781</v>
      </c>
      <c r="J6" s="87">
        <v>13.003311258278149</v>
      </c>
      <c r="K6" s="88">
        <v>1225</v>
      </c>
      <c r="L6" s="91">
        <v>11738</v>
      </c>
      <c r="M6" s="87">
        <v>9.5820408163265309</v>
      </c>
      <c r="N6" s="88">
        <v>2269</v>
      </c>
      <c r="O6" s="91">
        <v>12908</v>
      </c>
      <c r="P6" s="87">
        <v>5.6888497135301899</v>
      </c>
    </row>
    <row r="7" spans="1:16" x14ac:dyDescent="0.25">
      <c r="A7" s="89" t="s">
        <v>32</v>
      </c>
      <c r="B7" s="88">
        <v>871</v>
      </c>
      <c r="C7" s="91">
        <v>7472</v>
      </c>
      <c r="D7" s="87">
        <v>8.5786452353616536</v>
      </c>
      <c r="E7" s="88">
        <v>953</v>
      </c>
      <c r="F7" s="91">
        <v>6809</v>
      </c>
      <c r="G7" s="87">
        <v>7.1448058761804827</v>
      </c>
      <c r="H7" s="88">
        <v>849</v>
      </c>
      <c r="I7" s="91">
        <v>5722</v>
      </c>
      <c r="J7" s="87">
        <v>6.7396937573616018</v>
      </c>
      <c r="K7" s="88">
        <v>1282</v>
      </c>
      <c r="L7" s="91">
        <v>9485</v>
      </c>
      <c r="M7" s="87">
        <v>7.3985959438377531</v>
      </c>
      <c r="N7" s="88">
        <v>1140</v>
      </c>
      <c r="O7" s="91">
        <v>9121</v>
      </c>
      <c r="P7" s="87">
        <v>8.0008771929824558</v>
      </c>
    </row>
    <row r="8" spans="1:16" x14ac:dyDescent="0.25">
      <c r="A8" s="89" t="s">
        <v>9</v>
      </c>
      <c r="B8" s="88">
        <v>1853</v>
      </c>
      <c r="C8" s="91">
        <v>55576</v>
      </c>
      <c r="D8" s="87">
        <v>29.992444684295741</v>
      </c>
      <c r="E8" s="88">
        <v>1407</v>
      </c>
      <c r="F8" s="91">
        <v>41701</v>
      </c>
      <c r="G8" s="87">
        <v>29.638237384506041</v>
      </c>
      <c r="H8" s="88">
        <v>1678</v>
      </c>
      <c r="I8" s="91">
        <v>32631</v>
      </c>
      <c r="J8" s="87">
        <v>19.446364719904651</v>
      </c>
      <c r="K8" s="88">
        <v>1911</v>
      </c>
      <c r="L8" s="91">
        <v>24899</v>
      </c>
      <c r="M8" s="87">
        <v>13.029304029304029</v>
      </c>
      <c r="N8" s="88">
        <v>1122</v>
      </c>
      <c r="O8" s="91">
        <v>22205</v>
      </c>
      <c r="P8" s="87">
        <v>19.79055258467023</v>
      </c>
    </row>
    <row r="9" spans="1:16" x14ac:dyDescent="0.25">
      <c r="A9" s="89" t="s">
        <v>7</v>
      </c>
      <c r="B9" s="88">
        <v>698</v>
      </c>
      <c r="C9" s="91">
        <v>5864</v>
      </c>
      <c r="D9" s="87">
        <v>8.4011461318051577</v>
      </c>
      <c r="E9" s="88">
        <v>1235</v>
      </c>
      <c r="F9" s="91">
        <v>5573</v>
      </c>
      <c r="G9" s="87">
        <v>4.5125506072874497</v>
      </c>
      <c r="H9" s="88">
        <v>1172</v>
      </c>
      <c r="I9" s="91">
        <v>8533</v>
      </c>
      <c r="J9" s="87">
        <v>7.2807167235494878</v>
      </c>
      <c r="K9" s="88">
        <v>1290</v>
      </c>
      <c r="L9" s="91">
        <v>13631</v>
      </c>
      <c r="M9" s="87">
        <v>10.56666666666667</v>
      </c>
      <c r="N9" s="88">
        <v>1034</v>
      </c>
      <c r="O9" s="91">
        <v>7408</v>
      </c>
      <c r="P9" s="87">
        <v>7.1644100580270793</v>
      </c>
    </row>
    <row r="10" spans="1:16" x14ac:dyDescent="0.25">
      <c r="A10" s="89" t="s">
        <v>41</v>
      </c>
      <c r="B10" s="88">
        <v>1025</v>
      </c>
      <c r="C10" s="91">
        <v>15117</v>
      </c>
      <c r="D10" s="87">
        <v>14.748292682926831</v>
      </c>
      <c r="E10" s="88">
        <v>1309</v>
      </c>
      <c r="F10" s="91">
        <v>19993</v>
      </c>
      <c r="G10" s="87">
        <v>15.273491214667679</v>
      </c>
      <c r="H10" s="88">
        <v>1076</v>
      </c>
      <c r="I10" s="91">
        <v>16960</v>
      </c>
      <c r="J10" s="87">
        <v>15.76208178438662</v>
      </c>
      <c r="K10" s="88">
        <v>1372</v>
      </c>
      <c r="L10" s="91">
        <v>22821</v>
      </c>
      <c r="M10" s="87">
        <v>16.63338192419825</v>
      </c>
      <c r="N10" s="88">
        <v>949</v>
      </c>
      <c r="O10" s="91">
        <v>21288</v>
      </c>
      <c r="P10" s="87">
        <v>22.43203371970495</v>
      </c>
    </row>
    <row r="11" spans="1:16" x14ac:dyDescent="0.25">
      <c r="A11" s="89" t="s">
        <v>44</v>
      </c>
      <c r="B11" s="88">
        <v>101</v>
      </c>
      <c r="C11" s="91">
        <v>3025</v>
      </c>
      <c r="D11" s="87">
        <v>29.950495049504951</v>
      </c>
      <c r="E11" s="88">
        <v>103</v>
      </c>
      <c r="F11" s="91">
        <v>2065</v>
      </c>
      <c r="G11" s="87">
        <v>20.04854368932039</v>
      </c>
      <c r="H11" s="88">
        <v>634</v>
      </c>
      <c r="I11" s="91">
        <v>7112</v>
      </c>
      <c r="J11" s="87">
        <v>11.217665615141961</v>
      </c>
      <c r="K11" s="88">
        <v>778</v>
      </c>
      <c r="L11" s="91">
        <v>12928</v>
      </c>
      <c r="M11" s="87">
        <v>16.616966580976861</v>
      </c>
      <c r="N11" s="88">
        <v>809</v>
      </c>
      <c r="O11" s="91">
        <v>19071</v>
      </c>
      <c r="P11" s="87">
        <v>23.573547589616808</v>
      </c>
    </row>
    <row r="12" spans="1:16" x14ac:dyDescent="0.25">
      <c r="A12" s="89" t="s">
        <v>15</v>
      </c>
      <c r="B12" s="88">
        <v>707</v>
      </c>
      <c r="C12" s="91">
        <v>6630</v>
      </c>
      <c r="D12" s="87">
        <v>9.3776520509193784</v>
      </c>
      <c r="E12" s="88">
        <v>1017</v>
      </c>
      <c r="F12" s="91">
        <v>7843</v>
      </c>
      <c r="G12" s="87">
        <v>7.7118977384464111</v>
      </c>
      <c r="H12" s="88">
        <v>1170</v>
      </c>
      <c r="I12" s="91">
        <v>7089</v>
      </c>
      <c r="J12" s="87">
        <v>6.0589743589743588</v>
      </c>
      <c r="K12" s="88">
        <v>1477</v>
      </c>
      <c r="L12" s="91">
        <v>10338</v>
      </c>
      <c r="M12" s="87">
        <v>6.999322951929587</v>
      </c>
      <c r="N12" s="88">
        <v>731</v>
      </c>
      <c r="O12" s="91">
        <v>10409</v>
      </c>
      <c r="P12" s="87">
        <v>14.239398084815321</v>
      </c>
    </row>
    <row r="13" spans="1:16" x14ac:dyDescent="0.25">
      <c r="A13" s="89" t="s">
        <v>29</v>
      </c>
      <c r="B13" s="88">
        <v>551</v>
      </c>
      <c r="C13" s="91">
        <v>11419</v>
      </c>
      <c r="D13" s="87">
        <v>20.72413793103448</v>
      </c>
      <c r="E13" s="88">
        <v>792</v>
      </c>
      <c r="F13" s="91">
        <v>17960</v>
      </c>
      <c r="G13" s="87">
        <v>22.676767676767678</v>
      </c>
      <c r="H13" s="88">
        <v>682</v>
      </c>
      <c r="I13" s="91">
        <v>12794</v>
      </c>
      <c r="J13" s="87">
        <v>18.759530791788851</v>
      </c>
      <c r="K13" s="88">
        <v>1138</v>
      </c>
      <c r="L13" s="91">
        <v>20001</v>
      </c>
      <c r="M13" s="87">
        <v>17.57557117750439</v>
      </c>
      <c r="N13" s="88">
        <v>661</v>
      </c>
      <c r="O13" s="91">
        <v>16506</v>
      </c>
      <c r="P13" s="87">
        <v>24.971255673222391</v>
      </c>
    </row>
    <row r="14" spans="1:16" x14ac:dyDescent="0.25">
      <c r="A14" s="89" t="s">
        <v>27</v>
      </c>
      <c r="B14" s="88">
        <v>611</v>
      </c>
      <c r="C14" s="91">
        <v>7243</v>
      </c>
      <c r="D14" s="87">
        <v>11.85433715220949</v>
      </c>
      <c r="E14" s="88">
        <v>638</v>
      </c>
      <c r="F14" s="91">
        <v>9198</v>
      </c>
      <c r="G14" s="87">
        <v>14.41692789968652</v>
      </c>
      <c r="H14" s="88">
        <v>627</v>
      </c>
      <c r="I14" s="91">
        <v>6463</v>
      </c>
      <c r="J14" s="87">
        <v>10.30781499202552</v>
      </c>
      <c r="K14" s="88">
        <v>962</v>
      </c>
      <c r="L14" s="91">
        <v>11568</v>
      </c>
      <c r="M14" s="87">
        <v>12.024948024948021</v>
      </c>
      <c r="N14" s="88">
        <v>544</v>
      </c>
      <c r="O14" s="91">
        <v>9012</v>
      </c>
      <c r="P14" s="87">
        <v>16.566176470588239</v>
      </c>
    </row>
    <row r="15" spans="1:16" x14ac:dyDescent="0.25">
      <c r="A15" s="89" t="s">
        <v>55</v>
      </c>
      <c r="B15" s="88">
        <v>485</v>
      </c>
      <c r="C15" s="91">
        <v>3805</v>
      </c>
      <c r="D15" s="87">
        <v>7.8453608247422677</v>
      </c>
      <c r="E15" s="88">
        <v>403</v>
      </c>
      <c r="F15" s="91">
        <v>4479</v>
      </c>
      <c r="G15" s="87">
        <v>11.114143920595531</v>
      </c>
      <c r="H15" s="88">
        <v>416</v>
      </c>
      <c r="I15" s="91">
        <v>3472</v>
      </c>
      <c r="J15" s="87">
        <v>8.3461538461538467</v>
      </c>
      <c r="K15" s="88">
        <v>396</v>
      </c>
      <c r="L15" s="91">
        <v>3618</v>
      </c>
      <c r="M15" s="87">
        <v>9.1363636363636367</v>
      </c>
      <c r="N15" s="88">
        <v>428</v>
      </c>
      <c r="O15" s="91">
        <v>5720</v>
      </c>
      <c r="P15" s="87">
        <v>13.364485981308411</v>
      </c>
    </row>
    <row r="16" spans="1:16" x14ac:dyDescent="0.25">
      <c r="A16" s="89" t="s">
        <v>38</v>
      </c>
      <c r="B16" s="88">
        <v>622</v>
      </c>
      <c r="C16" s="91">
        <v>7384</v>
      </c>
      <c r="D16" s="87">
        <v>11.87138263665595</v>
      </c>
      <c r="E16" s="88">
        <v>658</v>
      </c>
      <c r="F16" s="91">
        <v>8067</v>
      </c>
      <c r="G16" s="87">
        <v>12.259878419452891</v>
      </c>
      <c r="H16" s="88">
        <v>655</v>
      </c>
      <c r="I16" s="91">
        <v>5389</v>
      </c>
      <c r="J16" s="87">
        <v>8.2274809160305349</v>
      </c>
      <c r="K16" s="88">
        <v>708</v>
      </c>
      <c r="L16" s="91">
        <v>5610</v>
      </c>
      <c r="M16" s="87">
        <v>7.9237288135593218</v>
      </c>
      <c r="N16" s="88">
        <v>416</v>
      </c>
      <c r="O16" s="91">
        <v>6392</v>
      </c>
      <c r="P16" s="87">
        <v>15.36538461538461</v>
      </c>
    </row>
    <row r="17" spans="1:16" x14ac:dyDescent="0.25">
      <c r="A17" s="89" t="s">
        <v>36</v>
      </c>
      <c r="B17" s="88">
        <v>240</v>
      </c>
      <c r="C17" s="91">
        <v>3265</v>
      </c>
      <c r="D17" s="87">
        <v>13.60416666666667</v>
      </c>
      <c r="E17" s="88">
        <v>378</v>
      </c>
      <c r="F17" s="91">
        <v>5853</v>
      </c>
      <c r="G17" s="87">
        <v>15.484126984126981</v>
      </c>
      <c r="H17" s="88">
        <v>481</v>
      </c>
      <c r="I17" s="91">
        <v>4247</v>
      </c>
      <c r="J17" s="87">
        <v>8.8295218295218287</v>
      </c>
      <c r="K17" s="88">
        <v>363</v>
      </c>
      <c r="L17" s="91">
        <v>3768</v>
      </c>
      <c r="M17" s="87">
        <v>10.380165289256199</v>
      </c>
      <c r="N17" s="88">
        <v>409</v>
      </c>
      <c r="O17" s="91">
        <v>6014</v>
      </c>
      <c r="P17" s="87">
        <v>14.7041564792176</v>
      </c>
    </row>
    <row r="18" spans="1:16" x14ac:dyDescent="0.25">
      <c r="A18" s="89" t="s">
        <v>14</v>
      </c>
      <c r="B18" s="88">
        <v>404</v>
      </c>
      <c r="C18" s="91">
        <v>6346</v>
      </c>
      <c r="D18" s="87">
        <v>15.707920792079211</v>
      </c>
      <c r="E18" s="88">
        <v>584</v>
      </c>
      <c r="F18" s="91">
        <v>8765</v>
      </c>
      <c r="G18" s="87">
        <v>15.00856164383562</v>
      </c>
      <c r="H18" s="88">
        <v>528</v>
      </c>
      <c r="I18" s="91">
        <v>8125</v>
      </c>
      <c r="J18" s="87">
        <v>15.38825757575758</v>
      </c>
      <c r="K18" s="88">
        <v>585</v>
      </c>
      <c r="L18" s="91">
        <v>9950</v>
      </c>
      <c r="M18" s="87">
        <v>17.008547008547009</v>
      </c>
      <c r="N18" s="88">
        <v>358</v>
      </c>
      <c r="O18" s="91">
        <v>9412</v>
      </c>
      <c r="P18" s="87">
        <v>26.290502793296088</v>
      </c>
    </row>
    <row r="19" spans="1:16" x14ac:dyDescent="0.25">
      <c r="A19" s="89" t="s">
        <v>0</v>
      </c>
      <c r="B19" s="88">
        <v>566</v>
      </c>
      <c r="C19" s="91">
        <v>14378</v>
      </c>
      <c r="D19" s="87">
        <v>25.402826855123671</v>
      </c>
      <c r="E19" s="88">
        <v>604</v>
      </c>
      <c r="F19" s="91">
        <v>15642</v>
      </c>
      <c r="G19" s="87">
        <v>25.897350993377479</v>
      </c>
      <c r="H19" s="88">
        <v>479</v>
      </c>
      <c r="I19" s="91">
        <v>12538</v>
      </c>
      <c r="J19" s="87">
        <v>26.17536534446764</v>
      </c>
      <c r="K19" s="88">
        <v>538</v>
      </c>
      <c r="L19" s="91">
        <v>13976</v>
      </c>
      <c r="M19" s="87">
        <v>25.97769516728625</v>
      </c>
      <c r="N19" s="88">
        <v>346</v>
      </c>
      <c r="O19" s="91">
        <v>12312</v>
      </c>
      <c r="P19" s="87">
        <v>35.583815028901732</v>
      </c>
    </row>
    <row r="20" spans="1:16" x14ac:dyDescent="0.25">
      <c r="A20" s="89" t="s">
        <v>53</v>
      </c>
      <c r="B20" s="88">
        <v>439</v>
      </c>
      <c r="C20" s="91">
        <v>5848</v>
      </c>
      <c r="D20" s="87">
        <v>13.321184510250569</v>
      </c>
      <c r="E20" s="88">
        <v>561</v>
      </c>
      <c r="F20" s="91">
        <v>8333</v>
      </c>
      <c r="G20" s="87">
        <v>14.853832442067739</v>
      </c>
      <c r="H20" s="88">
        <v>443</v>
      </c>
      <c r="I20" s="91">
        <v>4673</v>
      </c>
      <c r="J20" s="87">
        <v>10.548532731376969</v>
      </c>
      <c r="K20" s="88">
        <v>411</v>
      </c>
      <c r="L20" s="91">
        <v>3863</v>
      </c>
      <c r="M20" s="87">
        <v>9.3990267639902676</v>
      </c>
      <c r="N20" s="88">
        <v>341</v>
      </c>
      <c r="O20" s="91">
        <v>4666</v>
      </c>
      <c r="P20" s="87">
        <v>13.68328445747801</v>
      </c>
    </row>
    <row r="21" spans="1:16" x14ac:dyDescent="0.25">
      <c r="A21" s="89" t="s">
        <v>40</v>
      </c>
      <c r="B21" s="88">
        <v>160</v>
      </c>
      <c r="C21" s="91">
        <v>2563</v>
      </c>
      <c r="D21" s="87">
        <v>16.018750000000001</v>
      </c>
      <c r="E21" s="88">
        <v>160</v>
      </c>
      <c r="F21" s="91">
        <v>3035</v>
      </c>
      <c r="G21" s="87">
        <v>18.96875</v>
      </c>
      <c r="H21" s="88">
        <v>177</v>
      </c>
      <c r="I21" s="91">
        <v>2637</v>
      </c>
      <c r="J21" s="87">
        <v>14.898305084745759</v>
      </c>
      <c r="K21" s="88">
        <v>254</v>
      </c>
      <c r="L21" s="91">
        <v>4364</v>
      </c>
      <c r="M21" s="87">
        <v>17.181102362204729</v>
      </c>
      <c r="N21" s="88">
        <v>276</v>
      </c>
      <c r="O21" s="91">
        <v>5422</v>
      </c>
      <c r="P21" s="87">
        <v>19.644927536231879</v>
      </c>
    </row>
    <row r="22" spans="1:16" x14ac:dyDescent="0.25">
      <c r="A22" s="89" t="s">
        <v>34</v>
      </c>
      <c r="B22" s="88">
        <v>386</v>
      </c>
      <c r="C22" s="91">
        <v>6595</v>
      </c>
      <c r="D22" s="87">
        <v>17.08549222797927</v>
      </c>
      <c r="E22" s="88">
        <v>460</v>
      </c>
      <c r="F22" s="91">
        <v>8631</v>
      </c>
      <c r="G22" s="87">
        <v>18.763043478260869</v>
      </c>
      <c r="H22" s="88">
        <v>479</v>
      </c>
      <c r="I22" s="91">
        <v>7653</v>
      </c>
      <c r="J22" s="87">
        <v>15.977035490605431</v>
      </c>
      <c r="K22" s="88">
        <v>433</v>
      </c>
      <c r="L22" s="91">
        <v>7901</v>
      </c>
      <c r="M22" s="87">
        <v>18.247113163972291</v>
      </c>
      <c r="N22" s="88">
        <v>264</v>
      </c>
      <c r="O22" s="91">
        <v>7007</v>
      </c>
      <c r="P22" s="87">
        <v>26.541666666666671</v>
      </c>
    </row>
    <row r="23" spans="1:16" x14ac:dyDescent="0.25">
      <c r="A23" s="89" t="s">
        <v>3</v>
      </c>
      <c r="B23" s="88">
        <v>143</v>
      </c>
      <c r="C23" s="91">
        <v>2637</v>
      </c>
      <c r="D23" s="87">
        <v>18.44055944055944</v>
      </c>
      <c r="E23" s="88">
        <v>141</v>
      </c>
      <c r="F23" s="91">
        <v>1928</v>
      </c>
      <c r="G23" s="87">
        <v>13.67375886524823</v>
      </c>
      <c r="H23" s="88">
        <v>123</v>
      </c>
      <c r="I23" s="91">
        <v>1931</v>
      </c>
      <c r="J23" s="87">
        <v>15.699186991869921</v>
      </c>
      <c r="K23" s="88">
        <v>167</v>
      </c>
      <c r="L23" s="91">
        <v>2549</v>
      </c>
      <c r="M23" s="87">
        <v>15.26347305389222</v>
      </c>
      <c r="N23" s="88">
        <v>220</v>
      </c>
      <c r="O23" s="91">
        <v>4785</v>
      </c>
      <c r="P23" s="87">
        <v>21.75</v>
      </c>
    </row>
    <row r="24" spans="1:16" x14ac:dyDescent="0.25">
      <c r="A24" s="89" t="s">
        <v>30</v>
      </c>
      <c r="B24" s="88">
        <v>140</v>
      </c>
      <c r="C24" s="91">
        <v>2427</v>
      </c>
      <c r="D24" s="87">
        <v>17.335714285714289</v>
      </c>
      <c r="E24" s="88">
        <v>316</v>
      </c>
      <c r="F24" s="91">
        <v>3846</v>
      </c>
      <c r="G24" s="87">
        <v>12.170886075949371</v>
      </c>
      <c r="H24" s="88">
        <v>275</v>
      </c>
      <c r="I24" s="91">
        <v>3773</v>
      </c>
      <c r="J24" s="87">
        <v>13.72</v>
      </c>
      <c r="K24" s="88">
        <v>299</v>
      </c>
      <c r="L24" s="91">
        <v>4339</v>
      </c>
      <c r="M24" s="87">
        <v>14.511705685618731</v>
      </c>
      <c r="N24" s="88">
        <v>207</v>
      </c>
      <c r="O24" s="91">
        <v>2980</v>
      </c>
      <c r="P24" s="87">
        <v>14.39613526570048</v>
      </c>
    </row>
    <row r="25" spans="1:16" x14ac:dyDescent="0.25">
      <c r="A25" s="89" t="s">
        <v>52</v>
      </c>
      <c r="B25" s="88">
        <v>268</v>
      </c>
      <c r="C25" s="91">
        <v>3227</v>
      </c>
      <c r="D25" s="87">
        <v>12.041044776119399</v>
      </c>
      <c r="E25" s="88">
        <v>265</v>
      </c>
      <c r="F25" s="91">
        <v>4488</v>
      </c>
      <c r="G25" s="87">
        <v>16.935849056603779</v>
      </c>
      <c r="H25" s="88">
        <v>159</v>
      </c>
      <c r="I25" s="91">
        <v>2884</v>
      </c>
      <c r="J25" s="87">
        <v>18.138364779874209</v>
      </c>
      <c r="K25" s="88">
        <v>175</v>
      </c>
      <c r="L25" s="91">
        <v>4910</v>
      </c>
      <c r="M25" s="87">
        <v>28.05714285714286</v>
      </c>
      <c r="N25" s="88">
        <v>191</v>
      </c>
      <c r="O25" s="91">
        <v>6588</v>
      </c>
      <c r="P25" s="87">
        <v>34.492146596858639</v>
      </c>
    </row>
    <row r="26" spans="1:16" x14ac:dyDescent="0.25">
      <c r="A26" s="89" t="s">
        <v>46</v>
      </c>
      <c r="B26" s="88">
        <v>376</v>
      </c>
      <c r="C26" s="91">
        <v>5631</v>
      </c>
      <c r="D26" s="87">
        <v>14.976063829787231</v>
      </c>
      <c r="E26" s="88">
        <v>460</v>
      </c>
      <c r="F26" s="91">
        <v>5279</v>
      </c>
      <c r="G26" s="87">
        <v>11.47608695652174</v>
      </c>
      <c r="H26" s="88">
        <v>329</v>
      </c>
      <c r="I26" s="91">
        <v>4109</v>
      </c>
      <c r="J26" s="87">
        <v>12.48936170212766</v>
      </c>
      <c r="K26" s="88">
        <v>197</v>
      </c>
      <c r="L26" s="91">
        <v>2103</v>
      </c>
      <c r="M26" s="87">
        <v>10.6751269035533</v>
      </c>
      <c r="N26" s="88">
        <v>190</v>
      </c>
      <c r="O26" s="91">
        <v>3088</v>
      </c>
      <c r="P26" s="87">
        <v>16.252631578947369</v>
      </c>
    </row>
    <row r="27" spans="1:16" x14ac:dyDescent="0.25">
      <c r="A27" s="89" t="s">
        <v>79</v>
      </c>
      <c r="B27" s="89" t="s">
        <v>79</v>
      </c>
      <c r="C27" s="89" t="s">
        <v>79</v>
      </c>
      <c r="D27" s="89" t="s">
        <v>79</v>
      </c>
      <c r="E27" s="89" t="s">
        <v>79</v>
      </c>
      <c r="F27" s="89" t="s">
        <v>79</v>
      </c>
      <c r="G27" s="89" t="s">
        <v>79</v>
      </c>
      <c r="H27" s="89" t="s">
        <v>79</v>
      </c>
      <c r="I27" s="89" t="s">
        <v>79</v>
      </c>
      <c r="J27" s="89" t="s">
        <v>79</v>
      </c>
      <c r="K27" s="89" t="s">
        <v>79</v>
      </c>
      <c r="L27" s="89" t="s">
        <v>79</v>
      </c>
      <c r="M27" s="89" t="s">
        <v>79</v>
      </c>
      <c r="N27" s="88">
        <v>182</v>
      </c>
      <c r="O27" s="91">
        <v>2861</v>
      </c>
      <c r="P27" s="87">
        <v>15.719780219780221</v>
      </c>
    </row>
    <row r="28" spans="1:16" x14ac:dyDescent="0.25">
      <c r="A28" s="89" t="s">
        <v>42</v>
      </c>
      <c r="B28" s="88">
        <v>428</v>
      </c>
      <c r="C28" s="91">
        <v>3152</v>
      </c>
      <c r="D28" s="87">
        <v>7.3644859813084116</v>
      </c>
      <c r="E28" s="88">
        <v>465</v>
      </c>
      <c r="F28" s="91">
        <v>3877</v>
      </c>
      <c r="G28" s="87">
        <v>8.3376344086021508</v>
      </c>
      <c r="H28" s="88">
        <v>153</v>
      </c>
      <c r="I28" s="91">
        <v>1751</v>
      </c>
      <c r="J28" s="87">
        <v>11.444444444444439</v>
      </c>
      <c r="K28" s="88">
        <v>310</v>
      </c>
      <c r="L28" s="91">
        <v>4540</v>
      </c>
      <c r="M28" s="87">
        <v>14.64516129032258</v>
      </c>
      <c r="N28" s="88">
        <v>175</v>
      </c>
      <c r="O28" s="91">
        <v>2981</v>
      </c>
      <c r="P28" s="87">
        <v>17.034285714285719</v>
      </c>
    </row>
    <row r="29" spans="1:16" x14ac:dyDescent="0.25">
      <c r="A29" s="89" t="s">
        <v>39</v>
      </c>
      <c r="B29" s="88">
        <v>228</v>
      </c>
      <c r="C29" s="91">
        <v>1894</v>
      </c>
      <c r="D29" s="87">
        <v>8.307017543859649</v>
      </c>
      <c r="E29" s="88">
        <v>548</v>
      </c>
      <c r="F29" s="91">
        <v>3317</v>
      </c>
      <c r="G29" s="87">
        <v>6.0529197080291972</v>
      </c>
      <c r="H29" s="88">
        <v>654</v>
      </c>
      <c r="I29" s="91">
        <v>4481</v>
      </c>
      <c r="J29" s="87">
        <v>6.8516819571865444</v>
      </c>
      <c r="K29" s="88">
        <v>468</v>
      </c>
      <c r="L29" s="91">
        <v>2584</v>
      </c>
      <c r="M29" s="87">
        <v>5.5213675213675213</v>
      </c>
      <c r="N29" s="88">
        <v>168</v>
      </c>
      <c r="O29" s="91">
        <v>995</v>
      </c>
      <c r="P29" s="87">
        <v>5.9226190476190466</v>
      </c>
    </row>
    <row r="30" spans="1:16" x14ac:dyDescent="0.25">
      <c r="A30" s="89" t="s">
        <v>8</v>
      </c>
      <c r="B30" s="88">
        <v>132</v>
      </c>
      <c r="C30" s="91">
        <v>1834</v>
      </c>
      <c r="D30" s="87">
        <v>13.893939393939389</v>
      </c>
      <c r="E30" s="88">
        <v>172</v>
      </c>
      <c r="F30" s="91">
        <v>2556</v>
      </c>
      <c r="G30" s="87">
        <v>14.86046511627907</v>
      </c>
      <c r="H30" s="88">
        <v>158</v>
      </c>
      <c r="I30" s="91">
        <v>2296</v>
      </c>
      <c r="J30" s="87">
        <v>14.531645569620251</v>
      </c>
      <c r="K30" s="88">
        <v>221</v>
      </c>
      <c r="L30" s="91">
        <v>4719</v>
      </c>
      <c r="M30" s="87">
        <v>21.352941176470591</v>
      </c>
      <c r="N30" s="88">
        <v>156</v>
      </c>
      <c r="O30" s="91">
        <v>2742</v>
      </c>
      <c r="P30" s="87">
        <v>17.57692307692308</v>
      </c>
    </row>
    <row r="31" spans="1:16" x14ac:dyDescent="0.25">
      <c r="A31" s="89" t="s">
        <v>47</v>
      </c>
      <c r="B31" s="88">
        <v>155</v>
      </c>
      <c r="C31" s="91">
        <v>2600</v>
      </c>
      <c r="D31" s="87">
        <v>16.7741935483871</v>
      </c>
      <c r="E31" s="88">
        <v>225</v>
      </c>
      <c r="F31" s="91">
        <v>5788</v>
      </c>
      <c r="G31" s="87">
        <v>25.72444444444444</v>
      </c>
      <c r="H31" s="88">
        <v>221</v>
      </c>
      <c r="I31" s="91">
        <v>4185</v>
      </c>
      <c r="J31" s="87">
        <v>18.936651583710411</v>
      </c>
      <c r="K31" s="88">
        <v>216</v>
      </c>
      <c r="L31" s="91">
        <v>4755</v>
      </c>
      <c r="M31" s="87">
        <v>22.013888888888889</v>
      </c>
      <c r="N31" s="88">
        <v>141</v>
      </c>
      <c r="O31" s="91">
        <v>3381</v>
      </c>
      <c r="P31" s="87">
        <v>23.978723404255319</v>
      </c>
    </row>
    <row r="32" spans="1:16" x14ac:dyDescent="0.25">
      <c r="A32" s="89" t="s">
        <v>23</v>
      </c>
      <c r="B32" s="88">
        <v>85</v>
      </c>
      <c r="C32" s="91">
        <v>289</v>
      </c>
      <c r="D32" s="87">
        <v>3.4</v>
      </c>
      <c r="E32" s="88">
        <v>84</v>
      </c>
      <c r="F32" s="91">
        <v>251</v>
      </c>
      <c r="G32" s="87">
        <v>2.9880952380952381</v>
      </c>
      <c r="H32" s="88">
        <v>104</v>
      </c>
      <c r="I32" s="91">
        <v>549</v>
      </c>
      <c r="J32" s="87">
        <v>5.2788461538461542</v>
      </c>
      <c r="K32" s="88">
        <v>106</v>
      </c>
      <c r="L32" s="91">
        <v>511</v>
      </c>
      <c r="M32" s="87">
        <v>4.8207547169811322</v>
      </c>
      <c r="N32" s="88">
        <v>126</v>
      </c>
      <c r="O32" s="91">
        <v>548</v>
      </c>
      <c r="P32" s="87">
        <v>4.3492063492063489</v>
      </c>
    </row>
    <row r="33" spans="1:16" x14ac:dyDescent="0.25">
      <c r="A33" s="89" t="s">
        <v>25</v>
      </c>
      <c r="B33" s="88">
        <v>281</v>
      </c>
      <c r="C33" s="91">
        <v>2984</v>
      </c>
      <c r="D33" s="87">
        <v>10.619217081850531</v>
      </c>
      <c r="E33" s="88">
        <v>244</v>
      </c>
      <c r="F33" s="91">
        <v>2546</v>
      </c>
      <c r="G33" s="87">
        <v>10.434426229508199</v>
      </c>
      <c r="H33" s="88">
        <v>171</v>
      </c>
      <c r="I33" s="91">
        <v>2033</v>
      </c>
      <c r="J33" s="87">
        <v>11.888888888888889</v>
      </c>
      <c r="K33" s="88">
        <v>207</v>
      </c>
      <c r="L33" s="91">
        <v>3082</v>
      </c>
      <c r="M33" s="87">
        <v>14.888888888888889</v>
      </c>
      <c r="N33" s="88">
        <v>120</v>
      </c>
      <c r="O33" s="91">
        <v>1494</v>
      </c>
      <c r="P33" s="87">
        <v>12.45</v>
      </c>
    </row>
    <row r="34" spans="1:16" x14ac:dyDescent="0.25">
      <c r="A34" s="89" t="s">
        <v>28</v>
      </c>
      <c r="B34" s="88">
        <v>182</v>
      </c>
      <c r="C34" s="91">
        <v>1903</v>
      </c>
      <c r="D34" s="87">
        <v>10.45604395604396</v>
      </c>
      <c r="E34" s="88">
        <v>242</v>
      </c>
      <c r="F34" s="91">
        <v>1352</v>
      </c>
      <c r="G34" s="87">
        <v>5.5867768595041323</v>
      </c>
      <c r="H34" s="88">
        <v>38</v>
      </c>
      <c r="I34" s="91">
        <v>508</v>
      </c>
      <c r="J34" s="87">
        <v>13.368421052631581</v>
      </c>
      <c r="K34" s="88">
        <v>67</v>
      </c>
      <c r="L34" s="91">
        <v>1129</v>
      </c>
      <c r="M34" s="87">
        <v>16.850746268656721</v>
      </c>
      <c r="N34" s="88">
        <v>102</v>
      </c>
      <c r="O34" s="91">
        <v>922</v>
      </c>
      <c r="P34" s="87">
        <v>9.0392156862745097</v>
      </c>
    </row>
    <row r="35" spans="1:16" x14ac:dyDescent="0.25">
      <c r="A35" s="89" t="s">
        <v>314</v>
      </c>
      <c r="B35" s="89" t="s">
        <v>79</v>
      </c>
      <c r="C35" s="89" t="s">
        <v>79</v>
      </c>
      <c r="D35" s="89" t="s">
        <v>79</v>
      </c>
      <c r="E35" s="89" t="s">
        <v>79</v>
      </c>
      <c r="F35" s="89" t="s">
        <v>79</v>
      </c>
      <c r="G35" s="89" t="s">
        <v>79</v>
      </c>
      <c r="H35" s="89" t="s">
        <v>79</v>
      </c>
      <c r="I35" s="89" t="s">
        <v>79</v>
      </c>
      <c r="J35" s="89" t="s">
        <v>79</v>
      </c>
      <c r="K35" s="88">
        <v>67</v>
      </c>
      <c r="L35" s="91">
        <v>1170</v>
      </c>
      <c r="M35" s="87">
        <v>17.46268656716418</v>
      </c>
      <c r="N35" s="88">
        <v>84</v>
      </c>
      <c r="O35" s="91">
        <v>2265</v>
      </c>
      <c r="P35" s="87">
        <v>26.964285714285719</v>
      </c>
    </row>
    <row r="36" spans="1:16" x14ac:dyDescent="0.25">
      <c r="A36" s="89" t="s">
        <v>48</v>
      </c>
      <c r="B36" s="88">
        <v>103</v>
      </c>
      <c r="C36" s="91">
        <v>1065</v>
      </c>
      <c r="D36" s="87">
        <v>10.339805825242721</v>
      </c>
      <c r="E36" s="88">
        <v>120</v>
      </c>
      <c r="F36" s="91">
        <v>1884</v>
      </c>
      <c r="G36" s="87">
        <v>15.7</v>
      </c>
      <c r="H36" s="88">
        <v>91</v>
      </c>
      <c r="I36" s="91">
        <v>1110</v>
      </c>
      <c r="J36" s="87">
        <v>12.197802197802201</v>
      </c>
      <c r="K36" s="88">
        <v>59</v>
      </c>
      <c r="L36" s="91">
        <v>888</v>
      </c>
      <c r="M36" s="87">
        <v>15.050847457627119</v>
      </c>
      <c r="N36" s="88">
        <v>74</v>
      </c>
      <c r="O36" s="91">
        <v>992</v>
      </c>
      <c r="P36" s="87">
        <v>13.405405405405411</v>
      </c>
    </row>
    <row r="37" spans="1:16" x14ac:dyDescent="0.25">
      <c r="A37" s="89" t="s">
        <v>5</v>
      </c>
      <c r="B37" s="88">
        <v>41</v>
      </c>
      <c r="C37" s="91">
        <v>538</v>
      </c>
      <c r="D37" s="87">
        <v>13.121951219512191</v>
      </c>
      <c r="E37" s="88">
        <v>196</v>
      </c>
      <c r="F37" s="91">
        <v>2249</v>
      </c>
      <c r="G37" s="87">
        <v>11.47448979591837</v>
      </c>
      <c r="H37" s="88">
        <v>114</v>
      </c>
      <c r="I37" s="91">
        <v>1455</v>
      </c>
      <c r="J37" s="87">
        <v>12.763157894736841</v>
      </c>
      <c r="K37" s="88">
        <v>98</v>
      </c>
      <c r="L37" s="91">
        <v>2039</v>
      </c>
      <c r="M37" s="87">
        <v>20.80612244897959</v>
      </c>
      <c r="N37" s="88">
        <v>71</v>
      </c>
      <c r="O37" s="91">
        <v>1721</v>
      </c>
      <c r="P37" s="87">
        <v>24.239436619718312</v>
      </c>
    </row>
    <row r="38" spans="1:16" x14ac:dyDescent="0.25">
      <c r="A38" s="89" t="s">
        <v>18</v>
      </c>
      <c r="B38" s="88">
        <v>81</v>
      </c>
      <c r="C38" s="91">
        <v>1434</v>
      </c>
      <c r="D38" s="87">
        <v>17.703703703703699</v>
      </c>
      <c r="E38" s="88">
        <v>102</v>
      </c>
      <c r="F38" s="91">
        <v>1638</v>
      </c>
      <c r="G38" s="87">
        <v>16.058823529411761</v>
      </c>
      <c r="H38" s="88">
        <v>95</v>
      </c>
      <c r="I38" s="91">
        <v>1240</v>
      </c>
      <c r="J38" s="87">
        <v>13.05263157894737</v>
      </c>
      <c r="K38" s="88">
        <v>91</v>
      </c>
      <c r="L38" s="91">
        <v>1439</v>
      </c>
      <c r="M38" s="87">
        <v>15.81318681318681</v>
      </c>
      <c r="N38" s="88">
        <v>67</v>
      </c>
      <c r="O38" s="91">
        <v>894</v>
      </c>
      <c r="P38" s="87">
        <v>13.343283582089549</v>
      </c>
    </row>
    <row r="39" spans="1:16" x14ac:dyDescent="0.25">
      <c r="A39" s="89" t="s">
        <v>49</v>
      </c>
      <c r="B39" s="88">
        <v>96</v>
      </c>
      <c r="C39" s="91">
        <v>2186</v>
      </c>
      <c r="D39" s="87">
        <v>22.770833333333329</v>
      </c>
      <c r="E39" s="88">
        <v>138</v>
      </c>
      <c r="F39" s="91">
        <v>3276</v>
      </c>
      <c r="G39" s="87">
        <v>23.739130434782609</v>
      </c>
      <c r="H39" s="88">
        <v>118</v>
      </c>
      <c r="I39" s="91">
        <v>2292</v>
      </c>
      <c r="J39" s="87">
        <v>19.423728813559318</v>
      </c>
      <c r="K39" s="88">
        <v>100</v>
      </c>
      <c r="L39" s="91">
        <v>2347</v>
      </c>
      <c r="M39" s="87">
        <v>23.47</v>
      </c>
      <c r="N39" s="88">
        <v>67</v>
      </c>
      <c r="O39" s="91">
        <v>2583</v>
      </c>
      <c r="P39" s="87">
        <v>38.552238805970148</v>
      </c>
    </row>
    <row r="40" spans="1:16" x14ac:dyDescent="0.25">
      <c r="A40" s="89" t="s">
        <v>20</v>
      </c>
      <c r="B40" s="88">
        <v>61</v>
      </c>
      <c r="C40" s="91">
        <v>1361</v>
      </c>
      <c r="D40" s="87">
        <v>22.311475409836071</v>
      </c>
      <c r="E40" s="88">
        <v>333</v>
      </c>
      <c r="F40" s="91">
        <v>3898</v>
      </c>
      <c r="G40" s="87">
        <v>11.705705705705711</v>
      </c>
      <c r="H40" s="88">
        <v>204</v>
      </c>
      <c r="I40" s="91">
        <v>1725</v>
      </c>
      <c r="J40" s="87">
        <v>8.4558823529411757</v>
      </c>
      <c r="K40" s="88">
        <v>281</v>
      </c>
      <c r="L40" s="91">
        <v>2806</v>
      </c>
      <c r="M40" s="87">
        <v>9.9857651245551597</v>
      </c>
      <c r="N40" s="88">
        <v>63</v>
      </c>
      <c r="O40" s="91">
        <v>228</v>
      </c>
      <c r="P40" s="87">
        <v>3.6190476190476191</v>
      </c>
    </row>
    <row r="41" spans="1:16" x14ac:dyDescent="0.25">
      <c r="A41" s="89" t="s">
        <v>45</v>
      </c>
      <c r="B41" s="88">
        <v>39</v>
      </c>
      <c r="C41" s="91">
        <v>1216</v>
      </c>
      <c r="D41" s="87">
        <v>31.179487179487179</v>
      </c>
      <c r="E41" s="88">
        <v>46</v>
      </c>
      <c r="F41" s="91">
        <v>812</v>
      </c>
      <c r="G41" s="87">
        <v>17.65217391304348</v>
      </c>
      <c r="H41" s="89" t="s">
        <v>79</v>
      </c>
      <c r="I41" s="89" t="s">
        <v>79</v>
      </c>
      <c r="J41" s="89" t="s">
        <v>79</v>
      </c>
      <c r="K41" s="88">
        <v>86</v>
      </c>
      <c r="L41" s="91">
        <v>1424</v>
      </c>
      <c r="M41" s="87">
        <v>16.558139534883718</v>
      </c>
      <c r="N41" s="88">
        <v>60</v>
      </c>
      <c r="O41" s="91">
        <v>1191</v>
      </c>
      <c r="P41" s="87">
        <v>19.850000000000001</v>
      </c>
    </row>
    <row r="42" spans="1:16" x14ac:dyDescent="0.25">
      <c r="A42" s="89" t="s">
        <v>2</v>
      </c>
      <c r="B42" s="88">
        <v>26</v>
      </c>
      <c r="C42" s="91">
        <v>1701</v>
      </c>
      <c r="D42" s="87">
        <v>65.42307692307692</v>
      </c>
      <c r="E42" s="88">
        <v>17</v>
      </c>
      <c r="F42" s="91">
        <v>809</v>
      </c>
      <c r="G42" s="87">
        <v>47.588235294117638</v>
      </c>
      <c r="H42" s="88">
        <v>50</v>
      </c>
      <c r="I42" s="91">
        <v>1699</v>
      </c>
      <c r="J42" s="87">
        <v>33.979999999999997</v>
      </c>
      <c r="K42" s="88">
        <v>25</v>
      </c>
      <c r="L42" s="91">
        <v>735</v>
      </c>
      <c r="M42" s="87">
        <v>29.4</v>
      </c>
      <c r="N42" s="88">
        <v>47</v>
      </c>
      <c r="O42" s="91">
        <v>1259</v>
      </c>
      <c r="P42" s="87">
        <v>26.787234042553191</v>
      </c>
    </row>
    <row r="43" spans="1:16" x14ac:dyDescent="0.25">
      <c r="A43" s="89" t="s">
        <v>21</v>
      </c>
      <c r="B43" s="88">
        <v>58</v>
      </c>
      <c r="C43" s="91">
        <v>528</v>
      </c>
      <c r="D43" s="87">
        <v>9.1034482758620694</v>
      </c>
      <c r="E43" s="88">
        <v>54</v>
      </c>
      <c r="F43" s="91">
        <v>475</v>
      </c>
      <c r="G43" s="87">
        <v>8.7962962962962958</v>
      </c>
      <c r="H43" s="88">
        <v>82</v>
      </c>
      <c r="I43" s="91">
        <v>759</v>
      </c>
      <c r="J43" s="87">
        <v>9.2560975609756095</v>
      </c>
      <c r="K43" s="88">
        <v>89</v>
      </c>
      <c r="L43" s="91">
        <v>1102</v>
      </c>
      <c r="M43" s="87">
        <v>12.38202247191011</v>
      </c>
      <c r="N43" s="88">
        <v>42</v>
      </c>
      <c r="O43" s="91">
        <v>762</v>
      </c>
      <c r="P43" s="87">
        <v>18.142857142857139</v>
      </c>
    </row>
    <row r="44" spans="1:16" x14ac:dyDescent="0.25">
      <c r="A44" s="89" t="s">
        <v>33</v>
      </c>
      <c r="B44" s="88">
        <v>26</v>
      </c>
      <c r="C44" s="91">
        <v>266</v>
      </c>
      <c r="D44" s="87">
        <v>10.23076923076923</v>
      </c>
      <c r="E44" s="88">
        <v>28</v>
      </c>
      <c r="F44" s="91">
        <v>764</v>
      </c>
      <c r="G44" s="87">
        <v>27.285714285714281</v>
      </c>
      <c r="H44" s="88">
        <v>32</v>
      </c>
      <c r="I44" s="91">
        <v>427</v>
      </c>
      <c r="J44" s="87">
        <v>13.34375</v>
      </c>
      <c r="K44" s="88">
        <v>31</v>
      </c>
      <c r="L44" s="91">
        <v>636</v>
      </c>
      <c r="M44" s="87">
        <v>20.516129032258061</v>
      </c>
      <c r="N44" s="88">
        <v>34</v>
      </c>
      <c r="O44" s="91">
        <v>603</v>
      </c>
      <c r="P44" s="87">
        <v>17.735294117647062</v>
      </c>
    </row>
    <row r="45" spans="1:16" x14ac:dyDescent="0.25">
      <c r="A45" s="89" t="s">
        <v>51</v>
      </c>
      <c r="B45" s="88">
        <v>29</v>
      </c>
      <c r="C45" s="91">
        <v>370</v>
      </c>
      <c r="D45" s="87">
        <v>12.758620689655171</v>
      </c>
      <c r="E45" s="88">
        <v>30</v>
      </c>
      <c r="F45" s="91">
        <v>338</v>
      </c>
      <c r="G45" s="87">
        <v>11.266666666666669</v>
      </c>
      <c r="H45" s="88">
        <v>10</v>
      </c>
      <c r="I45" s="91">
        <v>130</v>
      </c>
      <c r="J45" s="87">
        <v>13</v>
      </c>
      <c r="K45" s="88">
        <v>33</v>
      </c>
      <c r="L45" s="91">
        <v>291</v>
      </c>
      <c r="M45" s="87">
        <v>8.8181818181818183</v>
      </c>
      <c r="N45" s="88">
        <v>34</v>
      </c>
      <c r="O45" s="91">
        <v>399</v>
      </c>
      <c r="P45" s="87">
        <v>11.73529411764706</v>
      </c>
    </row>
    <row r="46" spans="1:16" x14ac:dyDescent="0.25">
      <c r="A46" s="89" t="s">
        <v>24</v>
      </c>
      <c r="B46" s="88">
        <v>76</v>
      </c>
      <c r="C46" s="91">
        <v>312</v>
      </c>
      <c r="D46" s="87">
        <v>4.1052631578947372</v>
      </c>
      <c r="E46" s="88">
        <v>59</v>
      </c>
      <c r="F46" s="91">
        <v>364</v>
      </c>
      <c r="G46" s="87">
        <v>6.1694915254237293</v>
      </c>
      <c r="H46" s="88">
        <v>24</v>
      </c>
      <c r="I46" s="91">
        <v>235</v>
      </c>
      <c r="J46" s="87">
        <v>9.7916666666666661</v>
      </c>
      <c r="K46" s="88">
        <v>51</v>
      </c>
      <c r="L46" s="91">
        <v>323</v>
      </c>
      <c r="M46" s="87">
        <v>6.333333333333333</v>
      </c>
      <c r="N46" s="88">
        <v>28</v>
      </c>
      <c r="O46" s="91">
        <v>315</v>
      </c>
      <c r="P46" s="87">
        <v>11.25</v>
      </c>
    </row>
    <row r="47" spans="1:16" x14ac:dyDescent="0.25">
      <c r="A47" s="89" t="s">
        <v>4</v>
      </c>
      <c r="B47" s="88">
        <v>7</v>
      </c>
      <c r="C47" s="91">
        <v>15</v>
      </c>
      <c r="D47" s="87">
        <v>2.1428571428571428</v>
      </c>
      <c r="E47" s="88">
        <v>14</v>
      </c>
      <c r="F47" s="91">
        <v>365</v>
      </c>
      <c r="G47" s="87">
        <v>26.071428571428569</v>
      </c>
      <c r="H47" s="88">
        <v>34</v>
      </c>
      <c r="I47" s="91">
        <v>414</v>
      </c>
      <c r="J47" s="87">
        <v>12.17647058823529</v>
      </c>
      <c r="K47" s="88">
        <v>48</v>
      </c>
      <c r="L47" s="91">
        <v>415</v>
      </c>
      <c r="M47" s="87">
        <v>8.6458333333333339</v>
      </c>
      <c r="N47" s="88">
        <v>27</v>
      </c>
      <c r="O47" s="91">
        <v>370</v>
      </c>
      <c r="P47" s="87">
        <v>13.703703703703701</v>
      </c>
    </row>
    <row r="48" spans="1:16" x14ac:dyDescent="0.25">
      <c r="A48" s="89" t="s">
        <v>13</v>
      </c>
      <c r="B48" s="89" t="s">
        <v>79</v>
      </c>
      <c r="C48" s="89" t="s">
        <v>79</v>
      </c>
      <c r="D48" s="89" t="s">
        <v>79</v>
      </c>
      <c r="E48" s="88">
        <v>1</v>
      </c>
      <c r="F48" s="91">
        <v>1</v>
      </c>
      <c r="G48" s="87">
        <v>1</v>
      </c>
      <c r="H48" s="88">
        <v>13</v>
      </c>
      <c r="I48" s="91">
        <v>81</v>
      </c>
      <c r="J48" s="87">
        <v>6.2307692307692308</v>
      </c>
      <c r="K48" s="88">
        <v>17</v>
      </c>
      <c r="L48" s="91">
        <v>284</v>
      </c>
      <c r="M48" s="87">
        <v>16.705882352941181</v>
      </c>
      <c r="N48" s="88">
        <v>22</v>
      </c>
      <c r="O48" s="91">
        <v>735</v>
      </c>
      <c r="P48" s="87">
        <v>33.409090909090907</v>
      </c>
    </row>
    <row r="49" spans="1:17" x14ac:dyDescent="0.25">
      <c r="A49" s="89" t="s">
        <v>37</v>
      </c>
      <c r="B49" s="88">
        <v>27</v>
      </c>
      <c r="C49" s="91">
        <v>707</v>
      </c>
      <c r="D49" s="87">
        <v>26.18518518518519</v>
      </c>
      <c r="E49" s="88">
        <v>25</v>
      </c>
      <c r="F49" s="91">
        <v>354</v>
      </c>
      <c r="G49" s="87">
        <v>14.16</v>
      </c>
      <c r="H49" s="88">
        <v>7</v>
      </c>
      <c r="I49" s="91">
        <v>21</v>
      </c>
      <c r="J49" s="87">
        <v>3</v>
      </c>
      <c r="K49" s="88">
        <v>28</v>
      </c>
      <c r="L49" s="91">
        <v>300</v>
      </c>
      <c r="M49" s="87">
        <v>10.71428571428571</v>
      </c>
      <c r="N49" s="88">
        <v>18</v>
      </c>
      <c r="O49" s="91">
        <v>195</v>
      </c>
      <c r="P49" s="87">
        <v>10.83333333333333</v>
      </c>
    </row>
    <row r="50" spans="1:17" x14ac:dyDescent="0.25">
      <c r="A50" s="89" t="s">
        <v>10</v>
      </c>
      <c r="B50" s="88">
        <v>12</v>
      </c>
      <c r="C50" s="91">
        <v>183</v>
      </c>
      <c r="D50" s="87">
        <v>15.25</v>
      </c>
      <c r="E50" s="88">
        <v>20</v>
      </c>
      <c r="F50" s="91">
        <v>210</v>
      </c>
      <c r="G50" s="87">
        <v>10.5</v>
      </c>
      <c r="H50" s="88">
        <v>53</v>
      </c>
      <c r="I50" s="91">
        <v>753</v>
      </c>
      <c r="J50" s="87">
        <v>14.20754716981132</v>
      </c>
      <c r="K50" s="88">
        <v>43</v>
      </c>
      <c r="L50" s="91">
        <v>517</v>
      </c>
      <c r="M50" s="87">
        <v>12.02325581395349</v>
      </c>
      <c r="N50" s="88">
        <v>14</v>
      </c>
      <c r="O50" s="91">
        <v>220</v>
      </c>
      <c r="P50" s="87">
        <v>15.71428571428571</v>
      </c>
    </row>
    <row r="51" spans="1:17" x14ac:dyDescent="0.25">
      <c r="A51" s="89" t="s">
        <v>43</v>
      </c>
      <c r="B51" s="88">
        <v>8</v>
      </c>
      <c r="C51" s="91">
        <v>42</v>
      </c>
      <c r="D51" s="87">
        <v>5.25</v>
      </c>
      <c r="E51" s="88">
        <v>6</v>
      </c>
      <c r="F51" s="91">
        <v>16</v>
      </c>
      <c r="G51" s="87">
        <v>2.666666666666667</v>
      </c>
      <c r="H51" s="88">
        <v>32</v>
      </c>
      <c r="I51" s="91">
        <v>250</v>
      </c>
      <c r="J51" s="87">
        <v>7.8125</v>
      </c>
      <c r="K51" s="88">
        <v>20</v>
      </c>
      <c r="L51" s="91">
        <v>159</v>
      </c>
      <c r="M51" s="87">
        <v>7.95</v>
      </c>
      <c r="N51" s="88">
        <v>14</v>
      </c>
      <c r="O51" s="91">
        <v>153</v>
      </c>
      <c r="P51" s="87">
        <v>10.928571428571431</v>
      </c>
    </row>
    <row r="52" spans="1:17" x14ac:dyDescent="0.25">
      <c r="A52" s="89" t="s">
        <v>17</v>
      </c>
      <c r="B52" s="88">
        <v>20</v>
      </c>
      <c r="C52" s="91">
        <v>378</v>
      </c>
      <c r="D52" s="87">
        <v>18.899999999999999</v>
      </c>
      <c r="E52" s="88">
        <v>6</v>
      </c>
      <c r="F52" s="91">
        <v>175</v>
      </c>
      <c r="G52" s="87">
        <v>29.166666666666671</v>
      </c>
      <c r="H52" s="88">
        <v>11</v>
      </c>
      <c r="I52" s="91">
        <v>169</v>
      </c>
      <c r="J52" s="87">
        <v>15.36363636363636</v>
      </c>
      <c r="K52" s="88">
        <v>13</v>
      </c>
      <c r="L52" s="91">
        <v>98</v>
      </c>
      <c r="M52" s="87">
        <v>7.5384615384615383</v>
      </c>
      <c r="N52" s="88">
        <v>11</v>
      </c>
      <c r="O52" s="91">
        <v>139</v>
      </c>
      <c r="P52" s="87">
        <v>12.63636363636364</v>
      </c>
    </row>
    <row r="53" spans="1:17" x14ac:dyDescent="0.25">
      <c r="A53" s="89" t="s">
        <v>26</v>
      </c>
      <c r="B53" s="89" t="s">
        <v>79</v>
      </c>
      <c r="C53" s="89" t="s">
        <v>79</v>
      </c>
      <c r="D53" s="89" t="s">
        <v>79</v>
      </c>
      <c r="E53" s="89" t="s">
        <v>79</v>
      </c>
      <c r="F53" s="89" t="s">
        <v>79</v>
      </c>
      <c r="G53" s="89" t="s">
        <v>79</v>
      </c>
      <c r="H53" s="88">
        <v>1</v>
      </c>
      <c r="I53" s="91">
        <v>3</v>
      </c>
      <c r="J53" s="87">
        <v>3</v>
      </c>
      <c r="K53" s="88">
        <v>1</v>
      </c>
      <c r="L53" s="91">
        <v>1</v>
      </c>
      <c r="M53" s="87">
        <v>1</v>
      </c>
      <c r="N53" s="88">
        <v>11</v>
      </c>
      <c r="O53" s="91">
        <v>148</v>
      </c>
      <c r="P53" s="87">
        <v>13.45454545454546</v>
      </c>
    </row>
    <row r="54" spans="1:17" x14ac:dyDescent="0.25">
      <c r="A54" s="89" t="s">
        <v>22</v>
      </c>
      <c r="B54" s="88">
        <v>66</v>
      </c>
      <c r="C54" s="91">
        <v>189</v>
      </c>
      <c r="D54" s="87">
        <v>2.8636363636363642</v>
      </c>
      <c r="E54" s="88">
        <v>67</v>
      </c>
      <c r="F54" s="91">
        <v>137</v>
      </c>
      <c r="G54" s="87">
        <v>2.044776119402985</v>
      </c>
      <c r="H54" s="88">
        <v>6</v>
      </c>
      <c r="I54" s="91">
        <v>26</v>
      </c>
      <c r="J54" s="87">
        <v>4.333333333333333</v>
      </c>
      <c r="K54" s="89" t="s">
        <v>79</v>
      </c>
      <c r="L54" s="89" t="s">
        <v>79</v>
      </c>
      <c r="M54" s="89" t="s">
        <v>79</v>
      </c>
      <c r="N54" s="88">
        <v>9</v>
      </c>
      <c r="O54" s="91">
        <v>50</v>
      </c>
      <c r="P54" s="87">
        <v>5.5555555555555554</v>
      </c>
    </row>
    <row r="55" spans="1:17" x14ac:dyDescent="0.25">
      <c r="A55" s="89" t="s">
        <v>336</v>
      </c>
      <c r="B55" s="88">
        <v>7</v>
      </c>
      <c r="C55" s="91">
        <v>24</v>
      </c>
      <c r="D55" s="87">
        <v>3.4285714285714279</v>
      </c>
      <c r="E55" s="88">
        <v>9</v>
      </c>
      <c r="F55" s="91">
        <v>82</v>
      </c>
      <c r="G55" s="87">
        <v>9.1111111111111107</v>
      </c>
      <c r="H55" s="88">
        <v>5</v>
      </c>
      <c r="I55" s="91">
        <v>34</v>
      </c>
      <c r="J55" s="87">
        <v>6.8</v>
      </c>
      <c r="K55" s="88">
        <v>19</v>
      </c>
      <c r="L55" s="91">
        <v>58</v>
      </c>
      <c r="M55" s="87">
        <v>3.052631578947369</v>
      </c>
      <c r="N55" s="88">
        <v>8</v>
      </c>
      <c r="O55" s="91">
        <v>80</v>
      </c>
      <c r="P55" s="87">
        <v>10</v>
      </c>
    </row>
    <row r="56" spans="1:17" x14ac:dyDescent="0.25">
      <c r="A56" s="89" t="s">
        <v>35</v>
      </c>
      <c r="B56" s="88">
        <v>3</v>
      </c>
      <c r="C56" s="91">
        <v>30</v>
      </c>
      <c r="D56" s="87">
        <v>10</v>
      </c>
      <c r="E56" s="88">
        <v>5</v>
      </c>
      <c r="F56" s="91">
        <v>31</v>
      </c>
      <c r="G56" s="87">
        <v>6.2</v>
      </c>
      <c r="H56" s="88">
        <v>6</v>
      </c>
      <c r="I56" s="91">
        <v>44</v>
      </c>
      <c r="J56" s="87">
        <v>7.333333333333333</v>
      </c>
      <c r="K56" s="88">
        <v>3</v>
      </c>
      <c r="L56" s="91">
        <v>3</v>
      </c>
      <c r="M56" s="87">
        <v>1</v>
      </c>
      <c r="N56" s="88">
        <v>8</v>
      </c>
      <c r="O56" s="91">
        <v>73</v>
      </c>
      <c r="P56" s="87">
        <v>9.125</v>
      </c>
    </row>
    <row r="57" spans="1:17" x14ac:dyDescent="0.25">
      <c r="A57" s="89" t="s">
        <v>16</v>
      </c>
      <c r="B57" s="88">
        <v>3</v>
      </c>
      <c r="C57" s="91">
        <v>13</v>
      </c>
      <c r="D57" s="87">
        <v>4.333333333333333</v>
      </c>
      <c r="E57" s="89" t="s">
        <v>79</v>
      </c>
      <c r="F57" s="89" t="s">
        <v>79</v>
      </c>
      <c r="G57" s="89" t="s">
        <v>79</v>
      </c>
      <c r="H57" s="89" t="s">
        <v>79</v>
      </c>
      <c r="I57" s="89" t="s">
        <v>79</v>
      </c>
      <c r="J57" s="89" t="s">
        <v>79</v>
      </c>
      <c r="K57" s="88">
        <v>1</v>
      </c>
      <c r="L57" s="91">
        <v>8</v>
      </c>
      <c r="M57" s="87">
        <v>8</v>
      </c>
      <c r="N57" s="88">
        <v>6</v>
      </c>
      <c r="O57" s="91">
        <v>6</v>
      </c>
      <c r="P57" s="87">
        <v>1</v>
      </c>
    </row>
    <row r="58" spans="1:17" x14ac:dyDescent="0.25">
      <c r="A58" s="89" t="s">
        <v>54</v>
      </c>
      <c r="B58" s="88">
        <v>30</v>
      </c>
      <c r="C58" s="91">
        <v>279</v>
      </c>
      <c r="D58" s="87">
        <v>9.3000000000000007</v>
      </c>
      <c r="E58" s="88">
        <v>10</v>
      </c>
      <c r="F58" s="91">
        <v>153</v>
      </c>
      <c r="G58" s="87">
        <v>15.3</v>
      </c>
      <c r="H58" s="88">
        <v>6</v>
      </c>
      <c r="I58" s="91">
        <v>104</v>
      </c>
      <c r="J58" s="87">
        <v>17.333333333333329</v>
      </c>
      <c r="K58" s="88">
        <v>3</v>
      </c>
      <c r="L58" s="91">
        <v>24</v>
      </c>
      <c r="M58" s="87">
        <v>8</v>
      </c>
      <c r="N58" s="88">
        <v>5</v>
      </c>
      <c r="O58" s="91">
        <v>83</v>
      </c>
      <c r="P58" s="87">
        <v>16.600000000000001</v>
      </c>
      <c r="Q58" s="86"/>
    </row>
    <row r="59" spans="1:17" x14ac:dyDescent="0.25">
      <c r="A59" s="89" t="s">
        <v>6</v>
      </c>
      <c r="B59" s="89" t="s">
        <v>79</v>
      </c>
      <c r="C59" s="89" t="s">
        <v>79</v>
      </c>
      <c r="D59" s="89" t="s">
        <v>79</v>
      </c>
      <c r="E59" s="88">
        <v>2</v>
      </c>
      <c r="F59" s="91">
        <v>31</v>
      </c>
      <c r="G59" s="87">
        <v>15.5</v>
      </c>
      <c r="H59" s="88">
        <v>1</v>
      </c>
      <c r="I59" s="91">
        <v>14</v>
      </c>
      <c r="J59" s="87">
        <v>14</v>
      </c>
      <c r="K59" s="89" t="s">
        <v>79</v>
      </c>
      <c r="L59" s="89" t="s">
        <v>79</v>
      </c>
      <c r="M59" s="89" t="s">
        <v>79</v>
      </c>
      <c r="N59" s="88">
        <v>4</v>
      </c>
      <c r="O59" s="91">
        <v>10</v>
      </c>
      <c r="P59" s="87">
        <v>2.5</v>
      </c>
    </row>
    <row r="60" spans="1:17" x14ac:dyDescent="0.25">
      <c r="A60" s="89" t="s">
        <v>19</v>
      </c>
      <c r="B60" s="89" t="s">
        <v>79</v>
      </c>
      <c r="C60" s="89" t="s">
        <v>79</v>
      </c>
      <c r="D60" s="89" t="s">
        <v>79</v>
      </c>
      <c r="E60" s="89" t="s">
        <v>79</v>
      </c>
      <c r="F60" s="89" t="s">
        <v>79</v>
      </c>
      <c r="G60" s="89" t="s">
        <v>79</v>
      </c>
      <c r="H60" s="88">
        <v>1</v>
      </c>
      <c r="I60" s="91">
        <v>1</v>
      </c>
      <c r="J60" s="87">
        <v>1</v>
      </c>
      <c r="K60" s="89" t="s">
        <v>79</v>
      </c>
      <c r="L60" s="89" t="s">
        <v>79</v>
      </c>
      <c r="M60" s="89" t="s">
        <v>79</v>
      </c>
      <c r="N60" s="88">
        <v>3</v>
      </c>
      <c r="O60" s="91">
        <v>158</v>
      </c>
      <c r="P60" s="87">
        <v>52.666666666666657</v>
      </c>
    </row>
    <row r="61" spans="1:17" x14ac:dyDescent="0.25">
      <c r="A61" s="89" t="s">
        <v>337</v>
      </c>
      <c r="B61" s="89" t="s">
        <v>79</v>
      </c>
      <c r="C61" s="89" t="s">
        <v>79</v>
      </c>
      <c r="D61" s="89" t="s">
        <v>79</v>
      </c>
      <c r="E61" s="89" t="s">
        <v>79</v>
      </c>
      <c r="F61" s="89" t="s">
        <v>79</v>
      </c>
      <c r="G61" s="89" t="s">
        <v>79</v>
      </c>
      <c r="H61" s="89" t="s">
        <v>79</v>
      </c>
      <c r="I61" s="89" t="s">
        <v>79</v>
      </c>
      <c r="J61" s="89" t="s">
        <v>79</v>
      </c>
      <c r="K61" s="89" t="s">
        <v>79</v>
      </c>
      <c r="L61" s="89" t="s">
        <v>79</v>
      </c>
      <c r="M61" s="89" t="s">
        <v>79</v>
      </c>
      <c r="N61" s="88">
        <v>2</v>
      </c>
      <c r="O61" s="91">
        <v>19</v>
      </c>
      <c r="P61" s="87">
        <v>9.5</v>
      </c>
    </row>
    <row r="62" spans="1:17" x14ac:dyDescent="0.25">
      <c r="A62" s="89" t="s">
        <v>338</v>
      </c>
      <c r="B62" s="89" t="s">
        <v>79</v>
      </c>
      <c r="C62" s="89" t="s">
        <v>79</v>
      </c>
      <c r="D62" s="89" t="s">
        <v>79</v>
      </c>
      <c r="E62" s="89" t="s">
        <v>79</v>
      </c>
      <c r="F62" s="89" t="s">
        <v>79</v>
      </c>
      <c r="G62" s="89" t="s">
        <v>79</v>
      </c>
      <c r="H62" s="89" t="s">
        <v>79</v>
      </c>
      <c r="I62" s="89" t="s">
        <v>79</v>
      </c>
      <c r="J62" s="89" t="s">
        <v>79</v>
      </c>
      <c r="K62" s="89" t="s">
        <v>79</v>
      </c>
      <c r="L62" s="89" t="s">
        <v>79</v>
      </c>
      <c r="M62" s="89" t="s">
        <v>79</v>
      </c>
      <c r="N62" s="88">
        <v>2</v>
      </c>
      <c r="O62" s="91">
        <v>88</v>
      </c>
      <c r="P62" s="87">
        <v>44</v>
      </c>
    </row>
    <row r="63" spans="1:17" x14ac:dyDescent="0.25">
      <c r="A63" s="89" t="s">
        <v>339</v>
      </c>
      <c r="B63" s="89" t="s">
        <v>79</v>
      </c>
      <c r="C63" s="89" t="s">
        <v>79</v>
      </c>
      <c r="D63" s="89" t="s">
        <v>79</v>
      </c>
      <c r="E63" s="89" t="s">
        <v>79</v>
      </c>
      <c r="F63" s="89" t="s">
        <v>79</v>
      </c>
      <c r="G63" s="89" t="s">
        <v>79</v>
      </c>
      <c r="H63" s="89" t="s">
        <v>79</v>
      </c>
      <c r="I63" s="89" t="s">
        <v>79</v>
      </c>
      <c r="J63" s="89" t="s">
        <v>79</v>
      </c>
      <c r="K63" s="89" t="s">
        <v>79</v>
      </c>
      <c r="L63" s="89" t="s">
        <v>79</v>
      </c>
      <c r="M63" s="89" t="s">
        <v>79</v>
      </c>
      <c r="N63" s="88">
        <v>1</v>
      </c>
      <c r="O63" s="91">
        <v>83</v>
      </c>
      <c r="P63" s="87">
        <v>83</v>
      </c>
    </row>
    <row r="64" spans="1:17" x14ac:dyDescent="0.25">
      <c r="A64" s="89" t="s">
        <v>31</v>
      </c>
      <c r="B64" s="88">
        <v>68</v>
      </c>
      <c r="C64" s="91">
        <v>272</v>
      </c>
      <c r="D64" s="87">
        <v>4</v>
      </c>
      <c r="E64" s="88">
        <v>46</v>
      </c>
      <c r="F64" s="91">
        <v>427</v>
      </c>
      <c r="G64" s="87">
        <v>9.2826086956521738</v>
      </c>
      <c r="H64" s="88">
        <v>31</v>
      </c>
      <c r="I64" s="91">
        <v>387</v>
      </c>
      <c r="J64" s="87">
        <v>12.483870967741939</v>
      </c>
      <c r="K64" s="88">
        <v>22</v>
      </c>
      <c r="L64" s="91">
        <v>173</v>
      </c>
      <c r="M64" s="87">
        <v>7.8636363636363633</v>
      </c>
      <c r="N64" s="88">
        <v>1</v>
      </c>
      <c r="O64" s="91">
        <v>1</v>
      </c>
      <c r="P64" s="87">
        <v>1</v>
      </c>
    </row>
    <row r="66" spans="1:16" ht="15.75" thickBot="1" x14ac:dyDescent="0.3">
      <c r="A66" s="92" t="s">
        <v>343</v>
      </c>
      <c r="B66" s="89">
        <v>2016</v>
      </c>
      <c r="C66" s="89">
        <v>2016</v>
      </c>
      <c r="D66" s="89">
        <v>2016</v>
      </c>
      <c r="E66" s="89">
        <v>2017</v>
      </c>
      <c r="F66" s="89">
        <v>2017</v>
      </c>
      <c r="G66" s="89">
        <v>2017</v>
      </c>
      <c r="H66" s="89">
        <v>2018</v>
      </c>
      <c r="I66" s="89">
        <v>2018</v>
      </c>
      <c r="J66" s="89">
        <v>2018</v>
      </c>
      <c r="K66" s="89">
        <v>2019</v>
      </c>
      <c r="L66" s="89">
        <v>2019</v>
      </c>
      <c r="M66" s="89">
        <v>2019</v>
      </c>
      <c r="N66" s="89">
        <v>2020</v>
      </c>
      <c r="O66" s="89">
        <v>2020</v>
      </c>
      <c r="P66" s="89">
        <v>2020</v>
      </c>
    </row>
    <row r="67" spans="1:16" x14ac:dyDescent="0.25">
      <c r="A67" s="93" t="s">
        <v>344</v>
      </c>
      <c r="B67" s="88" t="s">
        <v>345</v>
      </c>
      <c r="C67" s="88" t="s">
        <v>346</v>
      </c>
      <c r="D67" s="88" t="s">
        <v>347</v>
      </c>
      <c r="E67" s="88" t="s">
        <v>345</v>
      </c>
      <c r="F67" s="88" t="s">
        <v>346</v>
      </c>
      <c r="G67" s="88" t="s">
        <v>347</v>
      </c>
      <c r="H67" s="88" t="s">
        <v>345</v>
      </c>
      <c r="I67" s="88" t="s">
        <v>346</v>
      </c>
      <c r="J67" s="88" t="s">
        <v>347</v>
      </c>
      <c r="K67" s="88" t="s">
        <v>345</v>
      </c>
      <c r="L67" s="88" t="s">
        <v>346</v>
      </c>
      <c r="M67" s="88" t="s">
        <v>347</v>
      </c>
      <c r="N67" s="88" t="s">
        <v>345</v>
      </c>
      <c r="O67" s="88" t="s">
        <v>346</v>
      </c>
      <c r="P67" s="88" t="s">
        <v>347</v>
      </c>
    </row>
    <row r="68" spans="1:16" x14ac:dyDescent="0.25">
      <c r="A68" s="89" t="s">
        <v>50</v>
      </c>
      <c r="B68" s="94">
        <v>5129</v>
      </c>
      <c r="C68" s="94">
        <v>109847</v>
      </c>
      <c r="D68" s="87">
        <v>21.41684538896471</v>
      </c>
      <c r="E68" s="94">
        <v>5133</v>
      </c>
      <c r="F68" s="94">
        <v>104666</v>
      </c>
      <c r="G68" s="87">
        <v>20.357295928307028</v>
      </c>
      <c r="H68" s="94">
        <v>6657</v>
      </c>
      <c r="I68" s="94">
        <v>100769</v>
      </c>
      <c r="J68" s="87">
        <v>15.129487757248009</v>
      </c>
      <c r="K68" s="94">
        <v>6344</v>
      </c>
      <c r="L68" s="94">
        <v>109974</v>
      </c>
      <c r="M68" s="87">
        <v>17.329918032786889</v>
      </c>
      <c r="N68" s="94">
        <v>5590</v>
      </c>
      <c r="O68" s="94">
        <v>89857</v>
      </c>
      <c r="P68" s="87">
        <v>16.0608228980322</v>
      </c>
    </row>
    <row r="69" spans="1:16" x14ac:dyDescent="0.25">
      <c r="A69" s="89" t="s">
        <v>1</v>
      </c>
      <c r="B69" s="94">
        <v>1814</v>
      </c>
      <c r="C69" s="94">
        <v>40992</v>
      </c>
      <c r="D69" s="87">
        <v>21.234288864388091</v>
      </c>
      <c r="E69" s="94">
        <v>3034</v>
      </c>
      <c r="F69" s="94">
        <v>53957</v>
      </c>
      <c r="G69" s="87">
        <v>16.289386947923528</v>
      </c>
      <c r="H69" s="94">
        <v>3098</v>
      </c>
      <c r="I69" s="94">
        <v>48538</v>
      </c>
      <c r="J69" s="87">
        <v>14.204002582311171</v>
      </c>
      <c r="K69" s="94">
        <v>3399</v>
      </c>
      <c r="L69" s="94">
        <v>50136</v>
      </c>
      <c r="M69" s="87">
        <v>13.65901735804648</v>
      </c>
      <c r="N69" s="94">
        <v>2921</v>
      </c>
      <c r="O69" s="94">
        <v>51512</v>
      </c>
      <c r="P69" s="87">
        <v>16.560082163642591</v>
      </c>
    </row>
    <row r="70" spans="1:16" x14ac:dyDescent="0.25">
      <c r="A70" s="89" t="s">
        <v>11</v>
      </c>
      <c r="B70" s="94">
        <v>890</v>
      </c>
      <c r="C70" s="94">
        <v>5484</v>
      </c>
      <c r="D70" s="87">
        <v>4.9494382022471912</v>
      </c>
      <c r="E70" s="94">
        <v>1247</v>
      </c>
      <c r="F70" s="94">
        <v>6301</v>
      </c>
      <c r="G70" s="87">
        <v>4.0617481956696073</v>
      </c>
      <c r="H70" s="94">
        <v>1083</v>
      </c>
      <c r="I70" s="94">
        <v>6325</v>
      </c>
      <c r="J70" s="87">
        <v>4.4755309325946442</v>
      </c>
      <c r="K70" s="94">
        <v>1364</v>
      </c>
      <c r="L70" s="94">
        <v>12980</v>
      </c>
      <c r="M70" s="87">
        <v>6.3863636363636367</v>
      </c>
      <c r="N70" s="94">
        <v>2317</v>
      </c>
      <c r="O70" s="94">
        <v>21809</v>
      </c>
      <c r="P70" s="87">
        <v>6.0474751834268448</v>
      </c>
    </row>
    <row r="71" spans="1:16" x14ac:dyDescent="0.25">
      <c r="A71" s="89" t="s">
        <v>12</v>
      </c>
      <c r="B71" s="94">
        <v>465</v>
      </c>
      <c r="C71" s="94">
        <v>11206</v>
      </c>
      <c r="D71" s="87">
        <v>22.86021505376344</v>
      </c>
      <c r="E71" s="94">
        <v>1330</v>
      </c>
      <c r="F71" s="94">
        <v>7234</v>
      </c>
      <c r="G71" s="87">
        <v>5.170676691729323</v>
      </c>
      <c r="H71" s="94">
        <v>906</v>
      </c>
      <c r="I71" s="94">
        <v>12291</v>
      </c>
      <c r="J71" s="87">
        <v>13.003311258278149</v>
      </c>
      <c r="K71" s="94">
        <v>1225</v>
      </c>
      <c r="L71" s="94">
        <v>12044</v>
      </c>
      <c r="M71" s="87">
        <v>9.5820408163265309</v>
      </c>
      <c r="N71" s="94">
        <v>2269</v>
      </c>
      <c r="O71" s="94">
        <v>14735</v>
      </c>
      <c r="P71" s="87">
        <v>5.6888497135301899</v>
      </c>
    </row>
    <row r="72" spans="1:16" x14ac:dyDescent="0.25">
      <c r="A72" s="89" t="s">
        <v>32</v>
      </c>
      <c r="B72" s="94">
        <v>871</v>
      </c>
      <c r="C72" s="94">
        <v>11183</v>
      </c>
      <c r="D72" s="87">
        <v>8.5786452353616536</v>
      </c>
      <c r="E72" s="94">
        <v>953</v>
      </c>
      <c r="F72" s="94">
        <v>9619</v>
      </c>
      <c r="G72" s="87">
        <v>7.1448058761804827</v>
      </c>
      <c r="H72" s="94">
        <v>849</v>
      </c>
      <c r="I72" s="94">
        <v>8662</v>
      </c>
      <c r="J72" s="87">
        <v>6.7396937573616018</v>
      </c>
      <c r="K72" s="94">
        <v>1282</v>
      </c>
      <c r="L72" s="94">
        <v>12549</v>
      </c>
      <c r="M72" s="87">
        <v>7.3985959438377531</v>
      </c>
      <c r="N72" s="94">
        <v>1140</v>
      </c>
      <c r="O72" s="94">
        <v>11394</v>
      </c>
      <c r="P72" s="87">
        <v>8.0008771929824558</v>
      </c>
    </row>
    <row r="73" spans="1:16" x14ac:dyDescent="0.25">
      <c r="A73" s="89" t="s">
        <v>9</v>
      </c>
      <c r="B73" s="94">
        <v>1853</v>
      </c>
      <c r="C73" s="94">
        <v>57986</v>
      </c>
      <c r="D73" s="87">
        <v>29.992444684295741</v>
      </c>
      <c r="E73" s="94">
        <v>1407</v>
      </c>
      <c r="F73" s="94">
        <v>48140</v>
      </c>
      <c r="G73" s="87">
        <v>29.638237384506041</v>
      </c>
      <c r="H73" s="94">
        <v>1678</v>
      </c>
      <c r="I73" s="94">
        <v>47409</v>
      </c>
      <c r="J73" s="87">
        <v>19.446364719904651</v>
      </c>
      <c r="K73" s="94">
        <v>1911</v>
      </c>
      <c r="L73" s="94">
        <v>38221</v>
      </c>
      <c r="M73" s="87">
        <v>13.029304029304029</v>
      </c>
      <c r="N73" s="94">
        <v>1122</v>
      </c>
      <c r="O73" s="94">
        <v>35982</v>
      </c>
      <c r="P73" s="87">
        <v>19.79055258467023</v>
      </c>
    </row>
    <row r="74" spans="1:16" x14ac:dyDescent="0.25">
      <c r="A74" s="89" t="s">
        <v>7</v>
      </c>
      <c r="B74" s="94">
        <v>698</v>
      </c>
      <c r="C74" s="94">
        <v>18714</v>
      </c>
      <c r="D74" s="87">
        <v>8.4011461318051577</v>
      </c>
      <c r="E74" s="94">
        <v>1235</v>
      </c>
      <c r="F74" s="94">
        <v>23640</v>
      </c>
      <c r="G74" s="87">
        <v>4.5125506072874497</v>
      </c>
      <c r="H74" s="94">
        <v>1172</v>
      </c>
      <c r="I74" s="94">
        <v>29077</v>
      </c>
      <c r="J74" s="87">
        <v>7.2807167235494878</v>
      </c>
      <c r="K74" s="94">
        <v>1290</v>
      </c>
      <c r="L74" s="94">
        <v>24040</v>
      </c>
      <c r="M74" s="87">
        <v>10.56666666666667</v>
      </c>
      <c r="N74" s="94">
        <v>1034</v>
      </c>
      <c r="O74" s="94">
        <v>24564</v>
      </c>
      <c r="P74" s="87">
        <v>7.1644100580270793</v>
      </c>
    </row>
    <row r="75" spans="1:16" x14ac:dyDescent="0.25">
      <c r="A75" s="89" t="s">
        <v>41</v>
      </c>
      <c r="B75" s="94">
        <v>1025</v>
      </c>
      <c r="C75" s="94">
        <v>15146</v>
      </c>
      <c r="D75" s="87">
        <v>14.748292682926831</v>
      </c>
      <c r="E75" s="94">
        <v>1309</v>
      </c>
      <c r="F75" s="94">
        <v>20042</v>
      </c>
      <c r="G75" s="87">
        <v>15.273491214667679</v>
      </c>
      <c r="H75" s="94">
        <v>1076</v>
      </c>
      <c r="I75" s="94">
        <v>16992</v>
      </c>
      <c r="J75" s="87">
        <v>15.76208178438662</v>
      </c>
      <c r="K75" s="94">
        <v>1372</v>
      </c>
      <c r="L75" s="94">
        <v>23451</v>
      </c>
      <c r="M75" s="87">
        <v>16.63338192419825</v>
      </c>
      <c r="N75" s="94">
        <v>949</v>
      </c>
      <c r="O75" s="94">
        <v>21794</v>
      </c>
      <c r="P75" s="87">
        <v>22.43203371970495</v>
      </c>
    </row>
    <row r="76" spans="1:16" x14ac:dyDescent="0.25">
      <c r="A76" s="89" t="s">
        <v>44</v>
      </c>
      <c r="B76" s="94">
        <v>101</v>
      </c>
      <c r="C76" s="94">
        <v>3622</v>
      </c>
      <c r="D76" s="87">
        <v>29.950495049504951</v>
      </c>
      <c r="E76" s="94">
        <v>103</v>
      </c>
      <c r="F76" s="94">
        <v>20205</v>
      </c>
      <c r="G76" s="87">
        <v>20.04854368932039</v>
      </c>
      <c r="H76" s="94">
        <v>634</v>
      </c>
      <c r="I76" s="94">
        <v>20637</v>
      </c>
      <c r="J76" s="87">
        <v>11.217665615141961</v>
      </c>
      <c r="K76" s="94">
        <v>778</v>
      </c>
      <c r="L76" s="94">
        <v>17396</v>
      </c>
      <c r="M76" s="87">
        <v>16.616966580976861</v>
      </c>
      <c r="N76" s="94">
        <v>809</v>
      </c>
      <c r="O76" s="94">
        <v>23452</v>
      </c>
      <c r="P76" s="87">
        <v>23.573547589616808</v>
      </c>
    </row>
    <row r="77" spans="1:16" x14ac:dyDescent="0.25">
      <c r="A77" s="89" t="s">
        <v>15</v>
      </c>
      <c r="B77" s="94">
        <v>707</v>
      </c>
      <c r="C77" s="94">
        <v>6694</v>
      </c>
      <c r="D77" s="87">
        <v>9.3776520509193784</v>
      </c>
      <c r="E77" s="94">
        <v>1017</v>
      </c>
      <c r="F77" s="94">
        <v>7843</v>
      </c>
      <c r="G77" s="87">
        <v>7.7118977384464111</v>
      </c>
      <c r="H77" s="94">
        <v>1170</v>
      </c>
      <c r="I77" s="94">
        <v>7186</v>
      </c>
      <c r="J77" s="87">
        <v>6.0589743589743588</v>
      </c>
      <c r="K77" s="94">
        <v>1477</v>
      </c>
      <c r="L77" s="94">
        <v>10342</v>
      </c>
      <c r="M77" s="87">
        <v>6.999322951929587</v>
      </c>
      <c r="N77" s="94">
        <v>731</v>
      </c>
      <c r="O77" s="94">
        <v>10494</v>
      </c>
      <c r="P77" s="87">
        <v>14.239398084815321</v>
      </c>
    </row>
    <row r="78" spans="1:16" x14ac:dyDescent="0.25">
      <c r="A78" s="89" t="s">
        <v>29</v>
      </c>
      <c r="B78" s="94">
        <v>551</v>
      </c>
      <c r="C78" s="94">
        <v>11650</v>
      </c>
      <c r="D78" s="87">
        <v>20.72413793103448</v>
      </c>
      <c r="E78" s="94">
        <v>792</v>
      </c>
      <c r="F78" s="94">
        <v>18008</v>
      </c>
      <c r="G78" s="87">
        <v>22.676767676767678</v>
      </c>
      <c r="H78" s="94">
        <v>682</v>
      </c>
      <c r="I78" s="94">
        <v>14137</v>
      </c>
      <c r="J78" s="87">
        <v>18.759530791788851</v>
      </c>
      <c r="K78" s="94">
        <v>1138</v>
      </c>
      <c r="L78" s="94">
        <v>21576</v>
      </c>
      <c r="M78" s="87">
        <v>17.57557117750439</v>
      </c>
      <c r="N78" s="94">
        <v>661</v>
      </c>
      <c r="O78" s="94">
        <v>19579</v>
      </c>
      <c r="P78" s="87">
        <v>24.971255673222391</v>
      </c>
    </row>
    <row r="79" spans="1:16" x14ac:dyDescent="0.25">
      <c r="A79" s="89" t="s">
        <v>27</v>
      </c>
      <c r="B79" s="94">
        <v>611</v>
      </c>
      <c r="C79" s="94">
        <v>7531</v>
      </c>
      <c r="D79" s="87">
        <v>11.85433715220949</v>
      </c>
      <c r="E79" s="94">
        <v>638</v>
      </c>
      <c r="F79" s="94">
        <v>10279</v>
      </c>
      <c r="G79" s="87">
        <v>14.41692789968652</v>
      </c>
      <c r="H79" s="94">
        <v>627</v>
      </c>
      <c r="I79" s="94">
        <v>6599</v>
      </c>
      <c r="J79" s="87">
        <v>10.30781499202552</v>
      </c>
      <c r="K79" s="94">
        <v>962</v>
      </c>
      <c r="L79" s="94">
        <v>12693</v>
      </c>
      <c r="M79" s="87">
        <v>12.024948024948021</v>
      </c>
      <c r="N79" s="94">
        <v>544</v>
      </c>
      <c r="O79" s="94">
        <v>9753</v>
      </c>
      <c r="P79" s="87">
        <v>16.566176470588239</v>
      </c>
    </row>
    <row r="80" spans="1:16" x14ac:dyDescent="0.25">
      <c r="A80" s="89" t="s">
        <v>55</v>
      </c>
      <c r="B80" s="94">
        <v>485</v>
      </c>
      <c r="C80" s="94">
        <v>9010</v>
      </c>
      <c r="D80" s="87">
        <v>7.8453608247422677</v>
      </c>
      <c r="E80" s="94">
        <v>403</v>
      </c>
      <c r="F80" s="94">
        <v>7774</v>
      </c>
      <c r="G80" s="87">
        <v>11.114143920595531</v>
      </c>
      <c r="H80" s="94">
        <v>416</v>
      </c>
      <c r="I80" s="94">
        <v>10874</v>
      </c>
      <c r="J80" s="87">
        <v>8.3461538461538467</v>
      </c>
      <c r="K80" s="94">
        <v>396</v>
      </c>
      <c r="L80" s="94">
        <v>3642</v>
      </c>
      <c r="M80" s="87">
        <v>9.1363636363636367</v>
      </c>
      <c r="N80" s="94">
        <v>428</v>
      </c>
      <c r="O80" s="94">
        <v>12693</v>
      </c>
      <c r="P80" s="87">
        <v>13.364485981308411</v>
      </c>
    </row>
    <row r="81" spans="1:16" x14ac:dyDescent="0.25">
      <c r="A81" s="89" t="s">
        <v>38</v>
      </c>
      <c r="B81" s="94">
        <v>622</v>
      </c>
      <c r="C81" s="94">
        <v>7967</v>
      </c>
      <c r="D81" s="87">
        <v>11.87138263665595</v>
      </c>
      <c r="E81" s="94">
        <v>658</v>
      </c>
      <c r="F81" s="94">
        <v>8962</v>
      </c>
      <c r="G81" s="87">
        <v>12.259878419452891</v>
      </c>
      <c r="H81" s="94">
        <v>655</v>
      </c>
      <c r="I81" s="94">
        <v>5950</v>
      </c>
      <c r="J81" s="87">
        <v>8.2274809160305349</v>
      </c>
      <c r="K81" s="94">
        <v>708</v>
      </c>
      <c r="L81" s="94">
        <v>7936</v>
      </c>
      <c r="M81" s="87">
        <v>7.9237288135593218</v>
      </c>
      <c r="N81" s="94">
        <v>416</v>
      </c>
      <c r="O81" s="94">
        <v>6889</v>
      </c>
      <c r="P81" s="87">
        <v>15.36538461538461</v>
      </c>
    </row>
    <row r="82" spans="1:16" x14ac:dyDescent="0.25">
      <c r="A82" s="89" t="s">
        <v>36</v>
      </c>
      <c r="B82" s="94">
        <v>240</v>
      </c>
      <c r="C82" s="94">
        <v>4066</v>
      </c>
      <c r="D82" s="87">
        <v>13.60416666666667</v>
      </c>
      <c r="E82" s="94">
        <v>378</v>
      </c>
      <c r="F82" s="94">
        <v>5853</v>
      </c>
      <c r="G82" s="87">
        <v>15.484126984126981</v>
      </c>
      <c r="H82" s="94">
        <v>481</v>
      </c>
      <c r="I82" s="94">
        <v>4302</v>
      </c>
      <c r="J82" s="87">
        <v>8.8295218295218287</v>
      </c>
      <c r="K82" s="94">
        <v>363</v>
      </c>
      <c r="L82" s="94">
        <v>3866</v>
      </c>
      <c r="M82" s="87">
        <v>10.380165289256199</v>
      </c>
      <c r="N82" s="94">
        <v>409</v>
      </c>
      <c r="O82" s="94">
        <v>6158</v>
      </c>
      <c r="P82" s="87">
        <v>14.7041564792176</v>
      </c>
    </row>
    <row r="83" spans="1:16" x14ac:dyDescent="0.25">
      <c r="A83" s="89" t="s">
        <v>14</v>
      </c>
      <c r="B83" s="94">
        <v>404</v>
      </c>
      <c r="C83" s="94">
        <v>6346</v>
      </c>
      <c r="D83" s="87">
        <v>15.707920792079211</v>
      </c>
      <c r="E83" s="94">
        <v>584</v>
      </c>
      <c r="F83" s="94">
        <v>8765</v>
      </c>
      <c r="G83" s="87">
        <v>15.00856164383562</v>
      </c>
      <c r="H83" s="94">
        <v>528</v>
      </c>
      <c r="I83" s="94">
        <v>8147</v>
      </c>
      <c r="J83" s="87">
        <v>15.38825757575758</v>
      </c>
      <c r="K83" s="94">
        <v>585</v>
      </c>
      <c r="L83" s="94">
        <v>10133</v>
      </c>
      <c r="M83" s="87">
        <v>17.008547008547009</v>
      </c>
      <c r="N83" s="94">
        <v>358</v>
      </c>
      <c r="O83" s="94">
        <v>9458</v>
      </c>
      <c r="P83" s="87">
        <v>26.290502793296088</v>
      </c>
    </row>
    <row r="84" spans="1:16" x14ac:dyDescent="0.25">
      <c r="A84" s="89" t="s">
        <v>0</v>
      </c>
      <c r="B84" s="94">
        <v>566</v>
      </c>
      <c r="C84" s="94">
        <v>14741</v>
      </c>
      <c r="D84" s="87">
        <v>25.402826855123671</v>
      </c>
      <c r="E84" s="94">
        <v>604</v>
      </c>
      <c r="F84" s="94">
        <v>16005</v>
      </c>
      <c r="G84" s="87">
        <v>25.897350993377479</v>
      </c>
      <c r="H84" s="94">
        <v>479</v>
      </c>
      <c r="I84" s="94">
        <v>12970</v>
      </c>
      <c r="J84" s="87">
        <v>26.17536534446764</v>
      </c>
      <c r="K84" s="94">
        <v>538</v>
      </c>
      <c r="L84" s="94">
        <v>13997</v>
      </c>
      <c r="M84" s="87">
        <v>25.97769516728625</v>
      </c>
      <c r="N84" s="94">
        <v>346</v>
      </c>
      <c r="O84" s="94">
        <v>12658</v>
      </c>
      <c r="P84" s="87">
        <v>35.583815028901732</v>
      </c>
    </row>
    <row r="85" spans="1:16" x14ac:dyDescent="0.25">
      <c r="A85" s="89" t="s">
        <v>53</v>
      </c>
      <c r="B85" s="94">
        <v>439</v>
      </c>
      <c r="C85" s="94">
        <v>8313</v>
      </c>
      <c r="D85" s="87">
        <v>13.321184510250569</v>
      </c>
      <c r="E85" s="94">
        <v>561</v>
      </c>
      <c r="F85" s="94">
        <v>9083</v>
      </c>
      <c r="G85" s="87">
        <v>14.853832442067739</v>
      </c>
      <c r="H85" s="94">
        <v>443</v>
      </c>
      <c r="I85" s="94">
        <v>6206</v>
      </c>
      <c r="J85" s="87">
        <v>10.548532731376969</v>
      </c>
      <c r="K85" s="94">
        <v>411</v>
      </c>
      <c r="L85" s="94">
        <v>7808</v>
      </c>
      <c r="M85" s="87">
        <v>9.3990267639902676</v>
      </c>
      <c r="N85" s="94">
        <v>341</v>
      </c>
      <c r="O85" s="94">
        <v>6292</v>
      </c>
      <c r="P85" s="87">
        <v>13.68328445747801</v>
      </c>
    </row>
    <row r="86" spans="1:16" x14ac:dyDescent="0.25">
      <c r="A86" s="89" t="s">
        <v>40</v>
      </c>
      <c r="B86" s="94">
        <v>160</v>
      </c>
      <c r="C86" s="94">
        <v>2563</v>
      </c>
      <c r="D86" s="87">
        <v>16.018750000000001</v>
      </c>
      <c r="E86" s="94">
        <v>160</v>
      </c>
      <c r="F86" s="94">
        <v>3069</v>
      </c>
      <c r="G86" s="87">
        <v>18.96875</v>
      </c>
      <c r="H86" s="94">
        <v>177</v>
      </c>
      <c r="I86" s="94">
        <v>2676</v>
      </c>
      <c r="J86" s="87">
        <v>14.898305084745759</v>
      </c>
      <c r="K86" s="94">
        <v>254</v>
      </c>
      <c r="L86" s="94">
        <v>4490</v>
      </c>
      <c r="M86" s="87">
        <v>17.181102362204729</v>
      </c>
      <c r="N86" s="94">
        <v>276</v>
      </c>
      <c r="O86" s="94">
        <v>5521</v>
      </c>
      <c r="P86" s="87">
        <v>19.644927536231879</v>
      </c>
    </row>
    <row r="87" spans="1:16" x14ac:dyDescent="0.25">
      <c r="A87" s="89" t="s">
        <v>34</v>
      </c>
      <c r="B87" s="94">
        <v>386</v>
      </c>
      <c r="C87" s="94">
        <v>6595</v>
      </c>
      <c r="D87" s="87">
        <v>17.08549222797927</v>
      </c>
      <c r="E87" s="94">
        <v>460</v>
      </c>
      <c r="F87" s="94">
        <v>8631</v>
      </c>
      <c r="G87" s="87">
        <v>18.763043478260869</v>
      </c>
      <c r="H87" s="94">
        <v>479</v>
      </c>
      <c r="I87" s="94">
        <v>7776</v>
      </c>
      <c r="J87" s="87">
        <v>15.977035490605431</v>
      </c>
      <c r="K87" s="94">
        <v>433</v>
      </c>
      <c r="L87" s="94">
        <v>8009</v>
      </c>
      <c r="M87" s="87">
        <v>18.247113163972291</v>
      </c>
      <c r="N87" s="94">
        <v>264</v>
      </c>
      <c r="O87" s="94">
        <v>7324</v>
      </c>
      <c r="P87" s="87">
        <v>26.541666666666671</v>
      </c>
    </row>
    <row r="88" spans="1:16" x14ac:dyDescent="0.25">
      <c r="A88" s="89" t="s">
        <v>30</v>
      </c>
      <c r="B88" s="94">
        <v>140</v>
      </c>
      <c r="C88" s="94">
        <v>2523</v>
      </c>
      <c r="D88" s="87">
        <v>17.335714285714289</v>
      </c>
      <c r="E88" s="94">
        <v>316</v>
      </c>
      <c r="F88" s="94">
        <v>3846</v>
      </c>
      <c r="G88" s="87">
        <v>12.170886075949371</v>
      </c>
      <c r="H88" s="94">
        <v>275</v>
      </c>
      <c r="I88" s="94">
        <v>3773</v>
      </c>
      <c r="J88" s="87">
        <v>13.72</v>
      </c>
      <c r="K88" s="94">
        <v>299</v>
      </c>
      <c r="L88" s="94">
        <v>4405</v>
      </c>
      <c r="M88" s="87">
        <v>14.511705685618731</v>
      </c>
      <c r="N88" s="94">
        <v>207</v>
      </c>
      <c r="O88" s="94">
        <v>3067</v>
      </c>
      <c r="P88" s="87">
        <v>14.39613526570048</v>
      </c>
    </row>
    <row r="89" spans="1:16" x14ac:dyDescent="0.25">
      <c r="A89" s="89" t="s">
        <v>3</v>
      </c>
      <c r="B89" s="94">
        <v>143</v>
      </c>
      <c r="C89" s="94">
        <v>2679</v>
      </c>
      <c r="D89" s="87">
        <v>18.44055944055944</v>
      </c>
      <c r="E89" s="94">
        <v>141</v>
      </c>
      <c r="F89" s="94">
        <v>1947</v>
      </c>
      <c r="G89" s="87">
        <v>13.67375886524823</v>
      </c>
      <c r="H89" s="94">
        <v>123</v>
      </c>
      <c r="I89" s="94">
        <v>1939</v>
      </c>
      <c r="J89" s="87">
        <v>15.699186991869921</v>
      </c>
      <c r="K89" s="94">
        <v>167</v>
      </c>
      <c r="L89" s="94">
        <v>2722</v>
      </c>
      <c r="M89" s="87">
        <v>15.26347305389222</v>
      </c>
      <c r="N89" s="94">
        <v>220</v>
      </c>
      <c r="O89" s="94">
        <v>5028</v>
      </c>
      <c r="P89" s="87">
        <v>21.75</v>
      </c>
    </row>
    <row r="90" spans="1:16" x14ac:dyDescent="0.25">
      <c r="A90" s="89" t="s">
        <v>52</v>
      </c>
      <c r="B90" s="94">
        <v>268</v>
      </c>
      <c r="C90" s="94">
        <v>3319</v>
      </c>
      <c r="D90" s="87">
        <v>12.041044776119399</v>
      </c>
      <c r="E90" s="94">
        <v>265</v>
      </c>
      <c r="F90" s="94">
        <v>4527</v>
      </c>
      <c r="G90" s="87">
        <v>16.935849056603779</v>
      </c>
      <c r="H90" s="94">
        <v>159</v>
      </c>
      <c r="I90" s="94">
        <v>2884</v>
      </c>
      <c r="J90" s="87">
        <v>18.138364779874209</v>
      </c>
      <c r="K90" s="94">
        <v>175</v>
      </c>
      <c r="L90" s="94">
        <v>5182</v>
      </c>
      <c r="M90" s="87">
        <v>28.05714285714286</v>
      </c>
      <c r="N90" s="94">
        <v>191</v>
      </c>
      <c r="O90" s="94">
        <v>6598</v>
      </c>
      <c r="P90" s="87">
        <v>34.492146596858639</v>
      </c>
    </row>
    <row r="91" spans="1:16" x14ac:dyDescent="0.25">
      <c r="A91" s="89" t="s">
        <v>46</v>
      </c>
      <c r="B91" s="94">
        <v>376</v>
      </c>
      <c r="C91" s="94">
        <v>6372</v>
      </c>
      <c r="D91" s="87">
        <v>14.976063829787231</v>
      </c>
      <c r="E91" s="94">
        <v>460</v>
      </c>
      <c r="F91" s="94">
        <v>6077</v>
      </c>
      <c r="G91" s="87">
        <v>11.47608695652174</v>
      </c>
      <c r="H91" s="94">
        <v>329</v>
      </c>
      <c r="I91" s="94">
        <v>5454</v>
      </c>
      <c r="J91" s="87">
        <v>12.48936170212766</v>
      </c>
      <c r="K91" s="94">
        <v>197</v>
      </c>
      <c r="L91" s="94">
        <v>3166</v>
      </c>
      <c r="M91" s="87">
        <v>10.6751269035533</v>
      </c>
      <c r="N91" s="94">
        <v>190</v>
      </c>
      <c r="O91" s="94">
        <v>3584</v>
      </c>
      <c r="P91" s="87">
        <v>16.252631578947369</v>
      </c>
    </row>
    <row r="92" spans="1:16" x14ac:dyDescent="0.25">
      <c r="A92" s="89" t="s">
        <v>42</v>
      </c>
      <c r="B92" s="94">
        <v>428</v>
      </c>
      <c r="C92" s="94">
        <v>3152</v>
      </c>
      <c r="D92" s="87">
        <v>7.3644859813084116</v>
      </c>
      <c r="E92" s="94">
        <v>465</v>
      </c>
      <c r="F92" s="94">
        <v>3877</v>
      </c>
      <c r="G92" s="87">
        <v>8.3376344086021508</v>
      </c>
      <c r="H92" s="94">
        <v>153</v>
      </c>
      <c r="I92" s="94">
        <v>1751</v>
      </c>
      <c r="J92" s="87">
        <v>11.444444444444439</v>
      </c>
      <c r="K92" s="94">
        <v>310</v>
      </c>
      <c r="L92" s="94">
        <v>4540</v>
      </c>
      <c r="M92" s="87">
        <v>14.64516129032258</v>
      </c>
      <c r="N92" s="94">
        <v>175</v>
      </c>
      <c r="O92" s="94">
        <v>2981</v>
      </c>
      <c r="P92" s="87">
        <v>17.034285714285719</v>
      </c>
    </row>
    <row r="93" spans="1:16" x14ac:dyDescent="0.25">
      <c r="A93" s="89" t="s">
        <v>39</v>
      </c>
      <c r="B93" s="94">
        <v>228</v>
      </c>
      <c r="C93" s="94">
        <v>4063</v>
      </c>
      <c r="D93" s="87">
        <v>8.307017543859649</v>
      </c>
      <c r="E93" s="94">
        <v>548</v>
      </c>
      <c r="F93" s="94">
        <v>9682</v>
      </c>
      <c r="G93" s="87">
        <v>6.0529197080291972</v>
      </c>
      <c r="H93" s="94">
        <v>654</v>
      </c>
      <c r="I93" s="94">
        <v>9151</v>
      </c>
      <c r="J93" s="87">
        <v>6.8516819571865444</v>
      </c>
      <c r="K93" s="94">
        <v>468</v>
      </c>
      <c r="L93" s="94">
        <v>12409</v>
      </c>
      <c r="M93" s="87">
        <v>5.5213675213675213</v>
      </c>
      <c r="N93" s="94">
        <v>168</v>
      </c>
      <c r="O93" s="94">
        <v>6605</v>
      </c>
      <c r="P93" s="87">
        <v>5.9226190476190466</v>
      </c>
    </row>
    <row r="94" spans="1:16" x14ac:dyDescent="0.25">
      <c r="A94" s="89" t="s">
        <v>8</v>
      </c>
      <c r="B94" s="94">
        <v>132</v>
      </c>
      <c r="C94" s="94">
        <v>1868</v>
      </c>
      <c r="D94" s="87">
        <v>13.893939393939389</v>
      </c>
      <c r="E94" s="94">
        <v>172</v>
      </c>
      <c r="F94" s="94">
        <v>2556</v>
      </c>
      <c r="G94" s="87">
        <v>14.86046511627907</v>
      </c>
      <c r="H94" s="94">
        <v>158</v>
      </c>
      <c r="I94" s="94">
        <v>2296</v>
      </c>
      <c r="J94" s="87">
        <v>14.531645569620251</v>
      </c>
      <c r="K94" s="94">
        <v>221</v>
      </c>
      <c r="L94" s="94">
        <v>4719</v>
      </c>
      <c r="M94" s="87">
        <v>21.352941176470591</v>
      </c>
      <c r="N94" s="94">
        <v>156</v>
      </c>
      <c r="O94" s="94">
        <v>2796</v>
      </c>
      <c r="P94" s="87">
        <v>17.57692307692308</v>
      </c>
    </row>
    <row r="95" spans="1:16" x14ac:dyDescent="0.25">
      <c r="A95" s="89" t="s">
        <v>47</v>
      </c>
      <c r="B95" s="94">
        <v>155</v>
      </c>
      <c r="C95" s="94">
        <v>2756</v>
      </c>
      <c r="D95" s="87">
        <v>16.7741935483871</v>
      </c>
      <c r="E95" s="94">
        <v>225</v>
      </c>
      <c r="F95" s="94">
        <v>5788</v>
      </c>
      <c r="G95" s="87">
        <v>25.72444444444444</v>
      </c>
      <c r="H95" s="94">
        <v>221</v>
      </c>
      <c r="I95" s="94">
        <v>4185</v>
      </c>
      <c r="J95" s="87">
        <v>18.936651583710411</v>
      </c>
      <c r="K95" s="94">
        <v>216</v>
      </c>
      <c r="L95" s="94">
        <v>4755</v>
      </c>
      <c r="M95" s="87">
        <v>22.013888888888889</v>
      </c>
      <c r="N95" s="94">
        <v>141</v>
      </c>
      <c r="O95" s="94">
        <v>3383</v>
      </c>
      <c r="P95" s="87">
        <v>23.978723404255319</v>
      </c>
    </row>
    <row r="96" spans="1:16" x14ac:dyDescent="0.25">
      <c r="A96" s="89" t="s">
        <v>23</v>
      </c>
      <c r="B96" s="94">
        <v>85</v>
      </c>
      <c r="C96" s="94">
        <v>317</v>
      </c>
      <c r="D96" s="87">
        <v>3.4</v>
      </c>
      <c r="E96" s="94">
        <v>84</v>
      </c>
      <c r="F96" s="94">
        <v>278</v>
      </c>
      <c r="G96" s="87">
        <v>2.9880952380952381</v>
      </c>
      <c r="H96" s="94">
        <v>104</v>
      </c>
      <c r="I96" s="94">
        <v>549</v>
      </c>
      <c r="J96" s="87">
        <v>5.2788461538461542</v>
      </c>
      <c r="K96" s="94">
        <v>106</v>
      </c>
      <c r="L96" s="94">
        <v>511</v>
      </c>
      <c r="M96" s="87">
        <v>4.8207547169811322</v>
      </c>
      <c r="N96" s="94">
        <v>126</v>
      </c>
      <c r="O96" s="94">
        <v>674</v>
      </c>
      <c r="P96" s="87">
        <v>4.3492063492063489</v>
      </c>
    </row>
    <row r="97" spans="1:16" x14ac:dyDescent="0.25">
      <c r="A97" s="89" t="s">
        <v>25</v>
      </c>
      <c r="B97" s="94">
        <v>281</v>
      </c>
      <c r="C97" s="94">
        <v>3915</v>
      </c>
      <c r="D97" s="87">
        <v>10.619217081850531</v>
      </c>
      <c r="E97" s="94">
        <v>244</v>
      </c>
      <c r="F97" s="94">
        <v>3275</v>
      </c>
      <c r="G97" s="87">
        <v>10.434426229508199</v>
      </c>
      <c r="H97" s="94">
        <v>171</v>
      </c>
      <c r="I97" s="94">
        <v>2482</v>
      </c>
      <c r="J97" s="87">
        <v>11.888888888888889</v>
      </c>
      <c r="K97" s="94">
        <v>207</v>
      </c>
      <c r="L97" s="94">
        <v>4051</v>
      </c>
      <c r="M97" s="87">
        <v>14.888888888888889</v>
      </c>
      <c r="N97" s="94">
        <v>120</v>
      </c>
      <c r="O97" s="94">
        <v>3363</v>
      </c>
      <c r="P97" s="87">
        <v>12.45</v>
      </c>
    </row>
    <row r="98" spans="1:16" x14ac:dyDescent="0.25">
      <c r="A98" s="89" t="s">
        <v>28</v>
      </c>
      <c r="B98" s="94">
        <v>182</v>
      </c>
      <c r="C98" s="94">
        <v>2156</v>
      </c>
      <c r="D98" s="87">
        <v>10.45604395604396</v>
      </c>
      <c r="E98" s="94">
        <v>242</v>
      </c>
      <c r="F98" s="94">
        <v>1407</v>
      </c>
      <c r="G98" s="87">
        <v>5.5867768595041323</v>
      </c>
      <c r="H98" s="94">
        <v>38</v>
      </c>
      <c r="I98" s="94">
        <v>627</v>
      </c>
      <c r="J98" s="87">
        <v>13.368421052631581</v>
      </c>
      <c r="K98" s="94">
        <v>67</v>
      </c>
      <c r="L98" s="94">
        <v>1377</v>
      </c>
      <c r="M98" s="87">
        <v>16.850746268656721</v>
      </c>
      <c r="N98" s="94">
        <v>102</v>
      </c>
      <c r="O98" s="94">
        <v>1062</v>
      </c>
      <c r="P98" s="87">
        <v>9.0392156862745097</v>
      </c>
    </row>
    <row r="99" spans="1:16" x14ac:dyDescent="0.25">
      <c r="A99" s="89" t="s">
        <v>314</v>
      </c>
      <c r="B99" s="89" t="s">
        <v>79</v>
      </c>
      <c r="C99" s="89" t="s">
        <v>79</v>
      </c>
      <c r="D99" s="89" t="s">
        <v>79</v>
      </c>
      <c r="E99" s="89" t="s">
        <v>79</v>
      </c>
      <c r="F99" s="89" t="s">
        <v>79</v>
      </c>
      <c r="G99" s="89" t="s">
        <v>79</v>
      </c>
      <c r="H99" s="89" t="s">
        <v>79</v>
      </c>
      <c r="I99" s="89" t="s">
        <v>79</v>
      </c>
      <c r="J99" s="89" t="s">
        <v>79</v>
      </c>
      <c r="K99" s="94">
        <v>67</v>
      </c>
      <c r="L99" s="94">
        <v>1170</v>
      </c>
      <c r="M99" s="87">
        <v>17.46268656716418</v>
      </c>
      <c r="N99" s="94">
        <v>84</v>
      </c>
      <c r="O99" s="94">
        <v>2634</v>
      </c>
      <c r="P99" s="87">
        <v>26.964285714285719</v>
      </c>
    </row>
    <row r="100" spans="1:16" x14ac:dyDescent="0.25">
      <c r="A100" s="89" t="s">
        <v>48</v>
      </c>
      <c r="B100" s="94">
        <v>103</v>
      </c>
      <c r="C100" s="94">
        <v>1065</v>
      </c>
      <c r="D100" s="87">
        <v>10.339805825242721</v>
      </c>
      <c r="E100" s="94">
        <v>120</v>
      </c>
      <c r="F100" s="94">
        <v>1884</v>
      </c>
      <c r="G100" s="87">
        <v>15.7</v>
      </c>
      <c r="H100" s="94">
        <v>91</v>
      </c>
      <c r="I100" s="94">
        <v>1111</v>
      </c>
      <c r="J100" s="87">
        <v>12.197802197802201</v>
      </c>
      <c r="K100" s="94">
        <v>59</v>
      </c>
      <c r="L100" s="94">
        <v>918</v>
      </c>
      <c r="M100" s="87">
        <v>15.050847457627119</v>
      </c>
      <c r="N100" s="94">
        <v>74</v>
      </c>
      <c r="O100" s="94">
        <v>992</v>
      </c>
      <c r="P100" s="87">
        <v>13.405405405405411</v>
      </c>
    </row>
    <row r="101" spans="1:16" x14ac:dyDescent="0.25">
      <c r="A101" s="89" t="s">
        <v>5</v>
      </c>
      <c r="B101" s="94">
        <v>41</v>
      </c>
      <c r="C101" s="94">
        <v>538</v>
      </c>
      <c r="D101" s="87">
        <v>13.121951219512191</v>
      </c>
      <c r="E101" s="94">
        <v>196</v>
      </c>
      <c r="F101" s="94">
        <v>2249</v>
      </c>
      <c r="G101" s="87">
        <v>11.47448979591837</v>
      </c>
      <c r="H101" s="94">
        <v>114</v>
      </c>
      <c r="I101" s="94">
        <v>1455</v>
      </c>
      <c r="J101" s="87">
        <v>12.763157894736841</v>
      </c>
      <c r="K101" s="94">
        <v>98</v>
      </c>
      <c r="L101" s="94">
        <v>2039</v>
      </c>
      <c r="M101" s="87">
        <v>20.80612244897959</v>
      </c>
      <c r="N101" s="94">
        <v>71</v>
      </c>
      <c r="O101" s="94">
        <v>1721</v>
      </c>
      <c r="P101" s="87">
        <v>24.239436619718312</v>
      </c>
    </row>
    <row r="102" spans="1:16" x14ac:dyDescent="0.25">
      <c r="A102" s="89" t="s">
        <v>18</v>
      </c>
      <c r="B102" s="94">
        <v>81</v>
      </c>
      <c r="C102" s="94">
        <v>1434</v>
      </c>
      <c r="D102" s="87">
        <v>17.703703703703699</v>
      </c>
      <c r="E102" s="94">
        <v>102</v>
      </c>
      <c r="F102" s="94">
        <v>1638</v>
      </c>
      <c r="G102" s="87">
        <v>16.058823529411761</v>
      </c>
      <c r="H102" s="94">
        <v>95</v>
      </c>
      <c r="I102" s="94">
        <v>1240</v>
      </c>
      <c r="J102" s="87">
        <v>13.05263157894737</v>
      </c>
      <c r="K102" s="94">
        <v>91</v>
      </c>
      <c r="L102" s="94">
        <v>1555</v>
      </c>
      <c r="M102" s="87">
        <v>15.81318681318681</v>
      </c>
      <c r="N102" s="94">
        <v>67</v>
      </c>
      <c r="O102" s="94">
        <v>894</v>
      </c>
      <c r="P102" s="87">
        <v>13.343283582089549</v>
      </c>
    </row>
    <row r="103" spans="1:16" x14ac:dyDescent="0.25">
      <c r="A103" s="89" t="s">
        <v>49</v>
      </c>
      <c r="B103" s="94">
        <v>96</v>
      </c>
      <c r="C103" s="94">
        <v>2186</v>
      </c>
      <c r="D103" s="87">
        <v>22.770833333333329</v>
      </c>
      <c r="E103" s="94">
        <v>138</v>
      </c>
      <c r="F103" s="94">
        <v>3276</v>
      </c>
      <c r="G103" s="87">
        <v>23.739130434782609</v>
      </c>
      <c r="H103" s="94">
        <v>118</v>
      </c>
      <c r="I103" s="94">
        <v>2382</v>
      </c>
      <c r="J103" s="87">
        <v>19.423728813559318</v>
      </c>
      <c r="K103" s="94">
        <v>100</v>
      </c>
      <c r="L103" s="94">
        <v>2487</v>
      </c>
      <c r="M103" s="87">
        <v>23.47</v>
      </c>
      <c r="N103" s="94">
        <v>67</v>
      </c>
      <c r="O103" s="94">
        <v>2583</v>
      </c>
      <c r="P103" s="87">
        <v>38.552238805970148</v>
      </c>
    </row>
    <row r="104" spans="1:16" x14ac:dyDescent="0.25">
      <c r="A104" s="89" t="s">
        <v>20</v>
      </c>
      <c r="B104" s="94">
        <v>61</v>
      </c>
      <c r="C104" s="94">
        <v>2077</v>
      </c>
      <c r="D104" s="87">
        <v>22.311475409836071</v>
      </c>
      <c r="E104" s="94">
        <v>333</v>
      </c>
      <c r="F104" s="94">
        <v>4736</v>
      </c>
      <c r="G104" s="87">
        <v>11.705705705705711</v>
      </c>
      <c r="H104" s="94">
        <v>204</v>
      </c>
      <c r="I104" s="94">
        <v>4782</v>
      </c>
      <c r="J104" s="87">
        <v>8.4558823529411757</v>
      </c>
      <c r="K104" s="94">
        <v>281</v>
      </c>
      <c r="L104" s="94">
        <v>6280</v>
      </c>
      <c r="M104" s="87">
        <v>9.9857651245551597</v>
      </c>
      <c r="N104" s="94">
        <v>63</v>
      </c>
      <c r="O104" s="94">
        <v>5620</v>
      </c>
      <c r="P104" s="87">
        <v>3.6190476190476191</v>
      </c>
    </row>
    <row r="105" spans="1:16" x14ac:dyDescent="0.25">
      <c r="A105" s="89" t="s">
        <v>45</v>
      </c>
      <c r="B105" s="94">
        <v>39</v>
      </c>
      <c r="C105" s="94">
        <v>1216</v>
      </c>
      <c r="D105" s="87">
        <v>31.179487179487179</v>
      </c>
      <c r="E105" s="94">
        <v>46</v>
      </c>
      <c r="F105" s="94">
        <v>812</v>
      </c>
      <c r="G105" s="87">
        <v>17.65217391304348</v>
      </c>
      <c r="H105" s="94">
        <v>0</v>
      </c>
      <c r="I105" s="94">
        <v>1153</v>
      </c>
      <c r="J105" s="95" t="s">
        <v>79</v>
      </c>
      <c r="K105" s="94">
        <v>86</v>
      </c>
      <c r="L105" s="94">
        <v>1424</v>
      </c>
      <c r="M105" s="87">
        <v>16.558139534883718</v>
      </c>
      <c r="N105" s="94">
        <v>60</v>
      </c>
      <c r="O105" s="94">
        <v>1191</v>
      </c>
      <c r="P105" s="87">
        <v>19.850000000000001</v>
      </c>
    </row>
    <row r="106" spans="1:16" x14ac:dyDescent="0.25">
      <c r="A106" s="89" t="s">
        <v>2</v>
      </c>
      <c r="B106" s="94">
        <v>26</v>
      </c>
      <c r="C106" s="94">
        <v>2150</v>
      </c>
      <c r="D106" s="87">
        <v>65.42307692307692</v>
      </c>
      <c r="E106" s="94">
        <v>17</v>
      </c>
      <c r="F106" s="94">
        <v>809</v>
      </c>
      <c r="G106" s="87">
        <v>47.588235294117638</v>
      </c>
      <c r="H106" s="94">
        <v>50</v>
      </c>
      <c r="I106" s="94">
        <v>1699</v>
      </c>
      <c r="J106" s="87">
        <v>33.979999999999997</v>
      </c>
      <c r="K106" s="94">
        <v>25</v>
      </c>
      <c r="L106" s="94">
        <v>735</v>
      </c>
      <c r="M106" s="87">
        <v>29.4</v>
      </c>
      <c r="N106" s="94">
        <v>47</v>
      </c>
      <c r="O106" s="94">
        <v>1313</v>
      </c>
      <c r="P106" s="87">
        <v>26.787234042553191</v>
      </c>
    </row>
    <row r="107" spans="1:16" x14ac:dyDescent="0.25">
      <c r="A107" s="89" t="s">
        <v>21</v>
      </c>
      <c r="B107" s="94">
        <v>58</v>
      </c>
      <c r="C107" s="94">
        <v>1232</v>
      </c>
      <c r="D107" s="87">
        <v>9.1034482758620694</v>
      </c>
      <c r="E107" s="94">
        <v>54</v>
      </c>
      <c r="F107" s="94">
        <v>1264</v>
      </c>
      <c r="G107" s="87">
        <v>8.7962962962962958</v>
      </c>
      <c r="H107" s="94">
        <v>82</v>
      </c>
      <c r="I107" s="94">
        <v>1019</v>
      </c>
      <c r="J107" s="87">
        <v>9.2560975609756095</v>
      </c>
      <c r="K107" s="94">
        <v>89</v>
      </c>
      <c r="L107" s="94">
        <v>1115</v>
      </c>
      <c r="M107" s="87">
        <v>12.38202247191011</v>
      </c>
      <c r="N107" s="94">
        <v>42</v>
      </c>
      <c r="O107" s="94">
        <v>785</v>
      </c>
      <c r="P107" s="87">
        <v>18.142857142857139</v>
      </c>
    </row>
    <row r="108" spans="1:16" x14ac:dyDescent="0.25">
      <c r="A108" s="89" t="s">
        <v>33</v>
      </c>
      <c r="B108" s="94">
        <v>26</v>
      </c>
      <c r="C108" s="94">
        <v>266</v>
      </c>
      <c r="D108" s="87">
        <v>10.23076923076923</v>
      </c>
      <c r="E108" s="94">
        <v>28</v>
      </c>
      <c r="F108" s="94">
        <v>764</v>
      </c>
      <c r="G108" s="87">
        <v>27.285714285714281</v>
      </c>
      <c r="H108" s="94">
        <v>32</v>
      </c>
      <c r="I108" s="94">
        <v>427</v>
      </c>
      <c r="J108" s="87">
        <v>13.34375</v>
      </c>
      <c r="K108" s="94">
        <v>31</v>
      </c>
      <c r="L108" s="94">
        <v>636</v>
      </c>
      <c r="M108" s="87">
        <v>20.516129032258061</v>
      </c>
      <c r="N108" s="94">
        <v>34</v>
      </c>
      <c r="O108" s="94">
        <v>680</v>
      </c>
      <c r="P108" s="87">
        <v>17.735294117647062</v>
      </c>
    </row>
    <row r="109" spans="1:16" x14ac:dyDescent="0.25">
      <c r="A109" s="89" t="s">
        <v>51</v>
      </c>
      <c r="B109" s="94">
        <v>29</v>
      </c>
      <c r="C109" s="94">
        <v>370</v>
      </c>
      <c r="D109" s="87">
        <v>12.758620689655171</v>
      </c>
      <c r="E109" s="94">
        <v>30</v>
      </c>
      <c r="F109" s="94">
        <v>338</v>
      </c>
      <c r="G109" s="87">
        <v>11.266666666666669</v>
      </c>
      <c r="H109" s="94">
        <v>10</v>
      </c>
      <c r="I109" s="94">
        <v>218</v>
      </c>
      <c r="J109" s="87">
        <v>13</v>
      </c>
      <c r="K109" s="94">
        <v>33</v>
      </c>
      <c r="L109" s="94">
        <v>291</v>
      </c>
      <c r="M109" s="87">
        <v>8.8181818181818183</v>
      </c>
      <c r="N109" s="94">
        <v>34</v>
      </c>
      <c r="O109" s="94">
        <v>419</v>
      </c>
      <c r="P109" s="87">
        <v>11.73529411764706</v>
      </c>
    </row>
    <row r="110" spans="1:16" x14ac:dyDescent="0.25">
      <c r="A110" s="89" t="s">
        <v>24</v>
      </c>
      <c r="B110" s="94">
        <v>76</v>
      </c>
      <c r="C110" s="94">
        <v>312</v>
      </c>
      <c r="D110" s="87">
        <v>4.1052631578947372</v>
      </c>
      <c r="E110" s="94">
        <v>59</v>
      </c>
      <c r="F110" s="94">
        <v>364</v>
      </c>
      <c r="G110" s="87">
        <v>6.1694915254237293</v>
      </c>
      <c r="H110" s="94">
        <v>24</v>
      </c>
      <c r="I110" s="94">
        <v>235</v>
      </c>
      <c r="J110" s="87">
        <v>9.7916666666666661</v>
      </c>
      <c r="K110" s="94">
        <v>51</v>
      </c>
      <c r="L110" s="94">
        <v>323</v>
      </c>
      <c r="M110" s="87">
        <v>6.333333333333333</v>
      </c>
      <c r="N110" s="94">
        <v>28</v>
      </c>
      <c r="O110" s="94">
        <v>350</v>
      </c>
      <c r="P110" s="87">
        <v>11.25</v>
      </c>
    </row>
    <row r="111" spans="1:16" x14ac:dyDescent="0.25">
      <c r="A111" s="89" t="s">
        <v>4</v>
      </c>
      <c r="B111" s="94">
        <v>7</v>
      </c>
      <c r="C111" s="94">
        <v>15</v>
      </c>
      <c r="D111" s="87">
        <v>2.1428571428571428</v>
      </c>
      <c r="E111" s="94">
        <v>14</v>
      </c>
      <c r="F111" s="94">
        <v>365</v>
      </c>
      <c r="G111" s="87">
        <v>26.071428571428569</v>
      </c>
      <c r="H111" s="94">
        <v>34</v>
      </c>
      <c r="I111" s="94">
        <v>414</v>
      </c>
      <c r="J111" s="87">
        <v>12.17647058823529</v>
      </c>
      <c r="K111" s="94">
        <v>48</v>
      </c>
      <c r="L111" s="94">
        <v>415</v>
      </c>
      <c r="M111" s="87">
        <v>8.6458333333333339</v>
      </c>
      <c r="N111" s="94">
        <v>27</v>
      </c>
      <c r="O111" s="94">
        <v>370</v>
      </c>
      <c r="P111" s="87">
        <v>13.703703703703701</v>
      </c>
    </row>
    <row r="112" spans="1:16" x14ac:dyDescent="0.25">
      <c r="A112" s="89" t="s">
        <v>13</v>
      </c>
      <c r="B112" s="89" t="s">
        <v>79</v>
      </c>
      <c r="C112" s="89" t="s">
        <v>79</v>
      </c>
      <c r="D112" s="89" t="s">
        <v>79</v>
      </c>
      <c r="E112" s="94">
        <v>1</v>
      </c>
      <c r="F112" s="94">
        <v>1</v>
      </c>
      <c r="G112" s="87">
        <v>1</v>
      </c>
      <c r="H112" s="94">
        <v>13</v>
      </c>
      <c r="I112" s="94">
        <v>99</v>
      </c>
      <c r="J112" s="87">
        <v>6.2307692307692308</v>
      </c>
      <c r="K112" s="94">
        <v>17</v>
      </c>
      <c r="L112" s="94">
        <v>284</v>
      </c>
      <c r="M112" s="87">
        <v>16.705882352941181</v>
      </c>
      <c r="N112" s="94">
        <v>22</v>
      </c>
      <c r="O112" s="94">
        <v>754</v>
      </c>
      <c r="P112" s="87">
        <v>33.409090909090907</v>
      </c>
    </row>
    <row r="113" spans="1:16" x14ac:dyDescent="0.25">
      <c r="A113" s="89" t="s">
        <v>37</v>
      </c>
      <c r="B113" s="94">
        <v>27</v>
      </c>
      <c r="C113" s="94">
        <v>707</v>
      </c>
      <c r="D113" s="87">
        <v>26.18518518518519</v>
      </c>
      <c r="E113" s="94">
        <v>25</v>
      </c>
      <c r="F113" s="94">
        <v>354</v>
      </c>
      <c r="G113" s="87">
        <v>14.16</v>
      </c>
      <c r="H113" s="94">
        <v>7</v>
      </c>
      <c r="I113" s="94">
        <v>3395</v>
      </c>
      <c r="J113" s="87">
        <v>3</v>
      </c>
      <c r="K113" s="94">
        <v>28</v>
      </c>
      <c r="L113" s="94">
        <v>300</v>
      </c>
      <c r="M113" s="87">
        <v>10.71428571428571</v>
      </c>
      <c r="N113" s="94">
        <v>18</v>
      </c>
      <c r="O113" s="94">
        <v>3965</v>
      </c>
      <c r="P113" s="87">
        <v>10.83333333333333</v>
      </c>
    </row>
    <row r="114" spans="1:16" x14ac:dyDescent="0.25">
      <c r="A114" s="89" t="s">
        <v>10</v>
      </c>
      <c r="B114" s="94">
        <v>12</v>
      </c>
      <c r="C114" s="94">
        <v>201</v>
      </c>
      <c r="D114" s="87">
        <v>15.25</v>
      </c>
      <c r="E114" s="94">
        <v>20</v>
      </c>
      <c r="F114" s="94">
        <v>267</v>
      </c>
      <c r="G114" s="87">
        <v>10.5</v>
      </c>
      <c r="H114" s="94">
        <v>53</v>
      </c>
      <c r="I114" s="94">
        <v>789</v>
      </c>
      <c r="J114" s="87">
        <v>14.20754716981132</v>
      </c>
      <c r="K114" s="94">
        <v>43</v>
      </c>
      <c r="L114" s="94">
        <v>517</v>
      </c>
      <c r="M114" s="87">
        <v>12.02325581395349</v>
      </c>
      <c r="N114" s="94">
        <v>14</v>
      </c>
      <c r="O114" s="94">
        <v>220</v>
      </c>
      <c r="P114" s="87">
        <v>15.71428571428571</v>
      </c>
    </row>
    <row r="115" spans="1:16" x14ac:dyDescent="0.25">
      <c r="A115" s="89" t="s">
        <v>43</v>
      </c>
      <c r="B115" s="94">
        <v>8</v>
      </c>
      <c r="C115" s="94">
        <v>42</v>
      </c>
      <c r="D115" s="87">
        <v>5.25</v>
      </c>
      <c r="E115" s="94">
        <v>6</v>
      </c>
      <c r="F115" s="94">
        <v>16</v>
      </c>
      <c r="G115" s="87">
        <v>2.666666666666667</v>
      </c>
      <c r="H115" s="94">
        <v>32</v>
      </c>
      <c r="I115" s="94">
        <v>250</v>
      </c>
      <c r="J115" s="87">
        <v>7.8125</v>
      </c>
      <c r="K115" s="94">
        <v>20</v>
      </c>
      <c r="L115" s="94">
        <v>159</v>
      </c>
      <c r="M115" s="87">
        <v>7.95</v>
      </c>
      <c r="N115" s="94">
        <v>14</v>
      </c>
      <c r="O115" s="94">
        <v>153</v>
      </c>
      <c r="P115" s="87">
        <v>10.928571428571431</v>
      </c>
    </row>
    <row r="116" spans="1:16" x14ac:dyDescent="0.25">
      <c r="A116" s="89" t="s">
        <v>17</v>
      </c>
      <c r="B116" s="94">
        <v>20</v>
      </c>
      <c r="C116" s="94">
        <v>378</v>
      </c>
      <c r="D116" s="87">
        <v>18.899999999999999</v>
      </c>
      <c r="E116" s="94">
        <v>6</v>
      </c>
      <c r="F116" s="94">
        <v>175</v>
      </c>
      <c r="G116" s="87">
        <v>29.166666666666671</v>
      </c>
      <c r="H116" s="94">
        <v>11</v>
      </c>
      <c r="I116" s="94">
        <v>169</v>
      </c>
      <c r="J116" s="87">
        <v>15.36363636363636</v>
      </c>
      <c r="K116" s="94">
        <v>13</v>
      </c>
      <c r="L116" s="94">
        <v>98</v>
      </c>
      <c r="M116" s="87">
        <v>7.5384615384615383</v>
      </c>
      <c r="N116" s="94">
        <v>11</v>
      </c>
      <c r="O116" s="94">
        <v>139</v>
      </c>
      <c r="P116" s="87">
        <v>12.63636363636364</v>
      </c>
    </row>
    <row r="117" spans="1:16" x14ac:dyDescent="0.25">
      <c r="A117" s="89" t="s">
        <v>26</v>
      </c>
      <c r="B117" s="89" t="s">
        <v>79</v>
      </c>
      <c r="C117" s="89" t="s">
        <v>79</v>
      </c>
      <c r="D117" s="89" t="s">
        <v>79</v>
      </c>
      <c r="E117" s="89" t="s">
        <v>79</v>
      </c>
      <c r="F117" s="89" t="s">
        <v>79</v>
      </c>
      <c r="G117" s="89" t="s">
        <v>79</v>
      </c>
      <c r="H117" s="94">
        <v>1</v>
      </c>
      <c r="I117" s="94">
        <v>3</v>
      </c>
      <c r="J117" s="87">
        <v>3</v>
      </c>
      <c r="K117" s="94">
        <v>1</v>
      </c>
      <c r="L117" s="94">
        <v>1</v>
      </c>
      <c r="M117" s="87">
        <v>1</v>
      </c>
      <c r="N117" s="94">
        <v>11</v>
      </c>
      <c r="O117" s="94">
        <v>148</v>
      </c>
      <c r="P117" s="87">
        <v>13.45454545454546</v>
      </c>
    </row>
    <row r="118" spans="1:16" x14ac:dyDescent="0.25">
      <c r="A118" s="89" t="s">
        <v>22</v>
      </c>
      <c r="B118" s="94">
        <v>66</v>
      </c>
      <c r="C118" s="94">
        <v>204</v>
      </c>
      <c r="D118" s="87">
        <v>2.8636363636363642</v>
      </c>
      <c r="E118" s="94">
        <v>67</v>
      </c>
      <c r="F118" s="94">
        <v>137</v>
      </c>
      <c r="G118" s="87">
        <v>2.044776119402985</v>
      </c>
      <c r="H118" s="94">
        <v>6</v>
      </c>
      <c r="I118" s="94">
        <v>26</v>
      </c>
      <c r="J118" s="87">
        <v>4.333333333333333</v>
      </c>
      <c r="K118" s="89" t="s">
        <v>79</v>
      </c>
      <c r="L118" s="89" t="s">
        <v>79</v>
      </c>
      <c r="M118" s="89" t="s">
        <v>79</v>
      </c>
      <c r="N118" s="94">
        <v>9</v>
      </c>
      <c r="O118" s="94">
        <v>50</v>
      </c>
      <c r="P118" s="87">
        <v>5.5555555555555554</v>
      </c>
    </row>
    <row r="119" spans="1:16" x14ac:dyDescent="0.25">
      <c r="A119" s="89" t="s">
        <v>336</v>
      </c>
      <c r="B119" s="94">
        <v>7</v>
      </c>
      <c r="C119" s="94">
        <v>35</v>
      </c>
      <c r="D119" s="87">
        <v>3.4285714285714279</v>
      </c>
      <c r="E119" s="94">
        <v>9</v>
      </c>
      <c r="F119" s="94">
        <v>96</v>
      </c>
      <c r="G119" s="87">
        <v>9.1111111111111107</v>
      </c>
      <c r="H119" s="94">
        <v>5</v>
      </c>
      <c r="I119" s="94">
        <v>73</v>
      </c>
      <c r="J119" s="87">
        <v>6.8</v>
      </c>
      <c r="K119" s="94">
        <v>19</v>
      </c>
      <c r="L119" s="94">
        <v>432</v>
      </c>
      <c r="M119" s="87">
        <v>3.052631578947369</v>
      </c>
      <c r="N119" s="94">
        <v>8</v>
      </c>
      <c r="O119" s="94">
        <v>80</v>
      </c>
      <c r="P119" s="87">
        <v>10</v>
      </c>
    </row>
    <row r="120" spans="1:16" x14ac:dyDescent="0.25">
      <c r="A120" s="89" t="s">
        <v>35</v>
      </c>
      <c r="B120" s="94">
        <v>3</v>
      </c>
      <c r="C120" s="94">
        <v>30</v>
      </c>
      <c r="D120" s="87">
        <v>10</v>
      </c>
      <c r="E120" s="94">
        <v>5</v>
      </c>
      <c r="F120" s="94">
        <v>31</v>
      </c>
      <c r="G120" s="87">
        <v>6.2</v>
      </c>
      <c r="H120" s="94">
        <v>6</v>
      </c>
      <c r="I120" s="94">
        <v>44</v>
      </c>
      <c r="J120" s="87">
        <v>7.333333333333333</v>
      </c>
      <c r="K120" s="94">
        <v>3</v>
      </c>
      <c r="L120" s="94">
        <v>3</v>
      </c>
      <c r="M120" s="87">
        <v>1</v>
      </c>
      <c r="N120" s="94">
        <v>8</v>
      </c>
      <c r="O120" s="94">
        <v>73</v>
      </c>
      <c r="P120" s="87">
        <v>9.125</v>
      </c>
    </row>
    <row r="121" spans="1:16" x14ac:dyDescent="0.25">
      <c r="A121" s="89" t="s">
        <v>16</v>
      </c>
      <c r="B121" s="94">
        <v>3</v>
      </c>
      <c r="C121" s="94">
        <v>13</v>
      </c>
      <c r="D121" s="87">
        <v>4.333333333333333</v>
      </c>
      <c r="E121" s="89" t="s">
        <v>79</v>
      </c>
      <c r="F121" s="89" t="s">
        <v>79</v>
      </c>
      <c r="G121" s="89" t="s">
        <v>79</v>
      </c>
      <c r="H121" s="89" t="s">
        <v>79</v>
      </c>
      <c r="I121" s="89" t="s">
        <v>79</v>
      </c>
      <c r="J121" s="89" t="s">
        <v>79</v>
      </c>
      <c r="K121" s="94">
        <v>1</v>
      </c>
      <c r="L121" s="94">
        <v>8</v>
      </c>
      <c r="M121" s="87">
        <v>8</v>
      </c>
      <c r="N121" s="94">
        <v>6</v>
      </c>
      <c r="O121" s="94">
        <v>8</v>
      </c>
      <c r="P121" s="87">
        <v>1</v>
      </c>
    </row>
    <row r="122" spans="1:16" x14ac:dyDescent="0.25">
      <c r="A122" s="89" t="s">
        <v>54</v>
      </c>
      <c r="B122" s="94">
        <v>30</v>
      </c>
      <c r="C122" s="94">
        <v>279</v>
      </c>
      <c r="D122" s="87">
        <v>9.3000000000000007</v>
      </c>
      <c r="E122" s="94">
        <v>10</v>
      </c>
      <c r="F122" s="94">
        <v>153</v>
      </c>
      <c r="G122" s="87">
        <v>15.3</v>
      </c>
      <c r="H122" s="94">
        <v>6</v>
      </c>
      <c r="I122" s="94">
        <v>104</v>
      </c>
      <c r="J122" s="87">
        <v>17.333333333333329</v>
      </c>
      <c r="K122" s="94">
        <v>3</v>
      </c>
      <c r="L122" s="94">
        <v>24</v>
      </c>
      <c r="M122" s="87">
        <v>8</v>
      </c>
      <c r="N122" s="94">
        <v>5</v>
      </c>
      <c r="O122" s="94">
        <v>83</v>
      </c>
      <c r="P122" s="87">
        <v>16.600000000000001</v>
      </c>
    </row>
    <row r="123" spans="1:16" x14ac:dyDescent="0.25">
      <c r="A123" s="89" t="s">
        <v>6</v>
      </c>
      <c r="B123" s="89" t="s">
        <v>79</v>
      </c>
      <c r="C123" s="89" t="s">
        <v>79</v>
      </c>
      <c r="D123" s="89" t="s">
        <v>79</v>
      </c>
      <c r="E123" s="94">
        <v>2</v>
      </c>
      <c r="F123" s="94">
        <v>31</v>
      </c>
      <c r="G123" s="87">
        <v>15.5</v>
      </c>
      <c r="H123" s="94">
        <v>1</v>
      </c>
      <c r="I123" s="94">
        <v>14</v>
      </c>
      <c r="J123" s="87">
        <v>14</v>
      </c>
      <c r="K123" s="89" t="s">
        <v>79</v>
      </c>
      <c r="L123" s="89" t="s">
        <v>79</v>
      </c>
      <c r="M123" s="89" t="s">
        <v>79</v>
      </c>
      <c r="N123" s="94">
        <v>4</v>
      </c>
      <c r="O123" s="94">
        <v>196</v>
      </c>
      <c r="P123" s="87">
        <v>2.5</v>
      </c>
    </row>
    <row r="124" spans="1:16" x14ac:dyDescent="0.25">
      <c r="A124" s="89" t="s">
        <v>19</v>
      </c>
      <c r="B124" s="89" t="s">
        <v>79</v>
      </c>
      <c r="C124" s="89" t="s">
        <v>79</v>
      </c>
      <c r="D124" s="89" t="s">
        <v>79</v>
      </c>
      <c r="E124" s="89" t="s">
        <v>79</v>
      </c>
      <c r="F124" s="89" t="s">
        <v>79</v>
      </c>
      <c r="G124" s="89" t="s">
        <v>79</v>
      </c>
      <c r="H124" s="94">
        <v>1</v>
      </c>
      <c r="I124" s="94">
        <v>1</v>
      </c>
      <c r="J124" s="87">
        <v>1</v>
      </c>
      <c r="K124" s="89" t="s">
        <v>79</v>
      </c>
      <c r="L124" s="89" t="s">
        <v>79</v>
      </c>
      <c r="M124" s="89" t="s">
        <v>79</v>
      </c>
      <c r="N124" s="94">
        <v>3</v>
      </c>
      <c r="O124" s="94">
        <v>158</v>
      </c>
      <c r="P124" s="87">
        <v>52.666666666666657</v>
      </c>
    </row>
    <row r="125" spans="1:16" x14ac:dyDescent="0.25">
      <c r="A125" s="89" t="s">
        <v>337</v>
      </c>
      <c r="B125" s="89" t="s">
        <v>79</v>
      </c>
      <c r="C125" s="89" t="s">
        <v>79</v>
      </c>
      <c r="D125" s="89" t="s">
        <v>79</v>
      </c>
      <c r="E125" s="89" t="s">
        <v>79</v>
      </c>
      <c r="F125" s="89" t="s">
        <v>79</v>
      </c>
      <c r="G125" s="89" t="s">
        <v>79</v>
      </c>
      <c r="H125" s="89" t="s">
        <v>79</v>
      </c>
      <c r="I125" s="89" t="s">
        <v>79</v>
      </c>
      <c r="J125" s="89" t="s">
        <v>79</v>
      </c>
      <c r="K125" s="89" t="s">
        <v>79</v>
      </c>
      <c r="L125" s="89" t="s">
        <v>79</v>
      </c>
      <c r="M125" s="89" t="s">
        <v>79</v>
      </c>
      <c r="N125" s="94">
        <v>2</v>
      </c>
      <c r="O125" s="94">
        <v>19</v>
      </c>
      <c r="P125" s="87">
        <v>9.5</v>
      </c>
    </row>
    <row r="126" spans="1:16" x14ac:dyDescent="0.25">
      <c r="A126" s="89" t="s">
        <v>339</v>
      </c>
      <c r="B126" s="89" t="s">
        <v>79</v>
      </c>
      <c r="C126" s="89" t="s">
        <v>79</v>
      </c>
      <c r="D126" s="89" t="s">
        <v>79</v>
      </c>
      <c r="E126" s="89" t="s">
        <v>79</v>
      </c>
      <c r="F126" s="89" t="s">
        <v>79</v>
      </c>
      <c r="G126" s="89" t="s">
        <v>79</v>
      </c>
      <c r="H126" s="89" t="s">
        <v>79</v>
      </c>
      <c r="I126" s="89" t="s">
        <v>79</v>
      </c>
      <c r="J126" s="89" t="s">
        <v>79</v>
      </c>
      <c r="K126" s="89" t="s">
        <v>79</v>
      </c>
      <c r="L126" s="89" t="s">
        <v>79</v>
      </c>
      <c r="M126" s="89" t="s">
        <v>79</v>
      </c>
      <c r="N126" s="94">
        <v>1</v>
      </c>
      <c r="O126" s="94">
        <v>83</v>
      </c>
      <c r="P126" s="87">
        <v>83</v>
      </c>
    </row>
    <row r="127" spans="1:16" x14ac:dyDescent="0.25">
      <c r="A127" s="89" t="s">
        <v>31</v>
      </c>
      <c r="B127" s="94">
        <v>68</v>
      </c>
      <c r="C127" s="94">
        <v>385</v>
      </c>
      <c r="D127" s="87">
        <v>4</v>
      </c>
      <c r="E127" s="94">
        <v>46</v>
      </c>
      <c r="F127" s="94">
        <v>512</v>
      </c>
      <c r="G127" s="87">
        <v>9.2826086956521738</v>
      </c>
      <c r="H127" s="94">
        <v>31</v>
      </c>
      <c r="I127" s="94">
        <v>387</v>
      </c>
      <c r="J127" s="87">
        <v>12.483870967741939</v>
      </c>
      <c r="K127" s="94">
        <v>22</v>
      </c>
      <c r="L127" s="94">
        <v>173</v>
      </c>
      <c r="M127" s="87">
        <v>7.8636363636363633</v>
      </c>
      <c r="N127" s="94">
        <v>1</v>
      </c>
      <c r="O127" s="94">
        <v>1</v>
      </c>
      <c r="P127" s="87">
        <v>1</v>
      </c>
    </row>
    <row r="128" spans="1:16" x14ac:dyDescent="0.25">
      <c r="A128" s="89" t="s">
        <v>348</v>
      </c>
      <c r="B128" s="89" t="s">
        <v>79</v>
      </c>
      <c r="C128" s="89" t="s">
        <v>79</v>
      </c>
      <c r="D128" s="89" t="s">
        <v>79</v>
      </c>
      <c r="E128" s="94">
        <v>3</v>
      </c>
      <c r="F128" s="94">
        <v>17</v>
      </c>
      <c r="G128" s="87">
        <v>5.666666666666667</v>
      </c>
      <c r="H128" s="89" t="s">
        <v>79</v>
      </c>
      <c r="I128" s="89" t="s">
        <v>79</v>
      </c>
      <c r="J128" s="89" t="s">
        <v>79</v>
      </c>
      <c r="K128" s="89" t="s">
        <v>79</v>
      </c>
      <c r="L128" s="89" t="s">
        <v>79</v>
      </c>
      <c r="M128" s="89" t="s">
        <v>79</v>
      </c>
      <c r="N128" s="89" t="s">
        <v>79</v>
      </c>
      <c r="O128" s="89" t="s">
        <v>79</v>
      </c>
      <c r="P128" s="89" t="s">
        <v>79</v>
      </c>
    </row>
    <row r="129" spans="1:16" x14ac:dyDescent="0.25">
      <c r="A129" s="89" t="s">
        <v>349</v>
      </c>
      <c r="B129" s="94">
        <v>86</v>
      </c>
      <c r="C129" s="94">
        <v>8042</v>
      </c>
      <c r="D129" s="87">
        <v>73.348837209302332</v>
      </c>
      <c r="E129" s="94">
        <v>6</v>
      </c>
      <c r="F129" s="94">
        <v>5073</v>
      </c>
      <c r="G129" s="87">
        <v>13.83333333333333</v>
      </c>
      <c r="H129" s="89" t="s">
        <v>79</v>
      </c>
      <c r="I129" s="89" t="s">
        <v>79</v>
      </c>
      <c r="J129" s="89" t="s">
        <v>79</v>
      </c>
      <c r="K129" s="89" t="s">
        <v>79</v>
      </c>
      <c r="L129" s="89" t="s">
        <v>79</v>
      </c>
      <c r="M129" s="89" t="s">
        <v>79</v>
      </c>
      <c r="N129" s="89" t="s">
        <v>79</v>
      </c>
      <c r="O129" s="89" t="s">
        <v>79</v>
      </c>
      <c r="P129" s="89" t="s">
        <v>79</v>
      </c>
    </row>
    <row r="130" spans="1:16" x14ac:dyDescent="0.25">
      <c r="A130" s="89" t="s">
        <v>350</v>
      </c>
      <c r="B130" s="94">
        <v>3</v>
      </c>
      <c r="C130" s="94">
        <v>22</v>
      </c>
      <c r="D130" s="87">
        <v>7.333333333333333</v>
      </c>
      <c r="E130" s="94">
        <v>3</v>
      </c>
      <c r="F130" s="94">
        <v>65</v>
      </c>
      <c r="G130" s="87">
        <v>21.666666666666671</v>
      </c>
      <c r="H130" s="89" t="s">
        <v>79</v>
      </c>
      <c r="I130" s="89" t="s">
        <v>79</v>
      </c>
      <c r="J130" s="89" t="s">
        <v>79</v>
      </c>
      <c r="K130" s="94">
        <v>1</v>
      </c>
      <c r="L130" s="94">
        <v>36</v>
      </c>
      <c r="M130" s="87">
        <v>36</v>
      </c>
      <c r="N130" s="89" t="s">
        <v>79</v>
      </c>
      <c r="O130" s="89" t="s">
        <v>79</v>
      </c>
      <c r="P130" s="89" t="s">
        <v>79</v>
      </c>
    </row>
    <row r="131" spans="1:16" x14ac:dyDescent="0.25">
      <c r="A131" s="89" t="s">
        <v>351</v>
      </c>
      <c r="B131" s="94">
        <v>2</v>
      </c>
      <c r="C131" s="94">
        <v>2</v>
      </c>
      <c r="D131" s="87">
        <v>1</v>
      </c>
      <c r="E131" s="89" t="s">
        <v>79</v>
      </c>
      <c r="F131" s="89" t="s">
        <v>79</v>
      </c>
      <c r="G131" s="89" t="s">
        <v>79</v>
      </c>
      <c r="H131" s="89" t="s">
        <v>79</v>
      </c>
      <c r="I131" s="89" t="s">
        <v>79</v>
      </c>
      <c r="J131" s="89" t="s">
        <v>79</v>
      </c>
      <c r="K131" s="89" t="s">
        <v>79</v>
      </c>
      <c r="L131" s="89" t="s">
        <v>79</v>
      </c>
      <c r="M131" s="89" t="s">
        <v>79</v>
      </c>
      <c r="N131" s="89" t="s">
        <v>79</v>
      </c>
      <c r="O131" s="89" t="s">
        <v>79</v>
      </c>
      <c r="P131" s="89" t="s">
        <v>79</v>
      </c>
    </row>
    <row r="132" spans="1:16" x14ac:dyDescent="0.25">
      <c r="A132" s="89" t="s">
        <v>352</v>
      </c>
      <c r="B132" s="89" t="s">
        <v>79</v>
      </c>
      <c r="C132" s="89" t="s">
        <v>79</v>
      </c>
      <c r="D132" s="89" t="s">
        <v>79</v>
      </c>
      <c r="E132" s="94">
        <v>3</v>
      </c>
      <c r="F132" s="94">
        <v>26</v>
      </c>
      <c r="G132" s="87">
        <v>8.6666666666666661</v>
      </c>
      <c r="H132" s="89" t="s">
        <v>79</v>
      </c>
      <c r="I132" s="89" t="s">
        <v>79</v>
      </c>
      <c r="J132" s="89" t="s">
        <v>79</v>
      </c>
      <c r="K132" s="94">
        <v>7</v>
      </c>
      <c r="L132" s="94">
        <v>58</v>
      </c>
      <c r="M132" s="87">
        <v>8.2857142857142865</v>
      </c>
      <c r="N132" s="94">
        <v>0</v>
      </c>
      <c r="O132" s="94">
        <v>98</v>
      </c>
      <c r="P132" s="95" t="s">
        <v>79</v>
      </c>
    </row>
    <row r="133" spans="1:16" x14ac:dyDescent="0.25">
      <c r="A133" s="89" t="s">
        <v>353</v>
      </c>
      <c r="B133" s="94">
        <v>27</v>
      </c>
      <c r="C133" s="94">
        <v>1259</v>
      </c>
      <c r="D133" s="87">
        <v>46.629629629629633</v>
      </c>
      <c r="E133" s="89" t="s">
        <v>79</v>
      </c>
      <c r="F133" s="89" t="s">
        <v>79</v>
      </c>
      <c r="G133" s="89" t="s">
        <v>79</v>
      </c>
      <c r="H133" s="89" t="s">
        <v>79</v>
      </c>
      <c r="I133" s="89" t="s">
        <v>79</v>
      </c>
      <c r="J133" s="89" t="s">
        <v>79</v>
      </c>
      <c r="K133" s="89" t="s">
        <v>79</v>
      </c>
      <c r="L133" s="89" t="s">
        <v>79</v>
      </c>
      <c r="M133" s="89" t="s">
        <v>79</v>
      </c>
      <c r="N133" s="89" t="s">
        <v>79</v>
      </c>
      <c r="O133" s="89" t="s">
        <v>79</v>
      </c>
      <c r="P133" s="89" t="s">
        <v>79</v>
      </c>
    </row>
    <row r="134" spans="1:16" ht="15.75" thickBot="1" x14ac:dyDescent="0.3">
      <c r="A134" s="89" t="s">
        <v>79</v>
      </c>
      <c r="B134" s="89" t="s">
        <v>79</v>
      </c>
      <c r="C134" s="89" t="s">
        <v>79</v>
      </c>
      <c r="D134" s="89" t="s">
        <v>79</v>
      </c>
      <c r="E134" s="89" t="s">
        <v>79</v>
      </c>
      <c r="F134" s="89" t="s">
        <v>79</v>
      </c>
      <c r="G134" s="89" t="s">
        <v>79</v>
      </c>
      <c r="H134" s="89" t="s">
        <v>79</v>
      </c>
      <c r="I134" s="89" t="s">
        <v>79</v>
      </c>
      <c r="J134" s="89" t="s">
        <v>79</v>
      </c>
      <c r="K134" s="89" t="s">
        <v>79</v>
      </c>
      <c r="L134" s="89" t="s">
        <v>79</v>
      </c>
      <c r="M134" s="89" t="s">
        <v>79</v>
      </c>
      <c r="N134" s="94">
        <v>182</v>
      </c>
      <c r="O134" s="94">
        <v>3290</v>
      </c>
      <c r="P134" s="87">
        <v>15.719780219780221</v>
      </c>
    </row>
    <row r="135" spans="1:16" x14ac:dyDescent="0.25">
      <c r="A135" s="97" t="s">
        <v>344</v>
      </c>
      <c r="B135" s="98" t="s">
        <v>345</v>
      </c>
      <c r="C135" s="98" t="s">
        <v>346</v>
      </c>
      <c r="D135" s="98" t="s">
        <v>347</v>
      </c>
      <c r="E135" s="98" t="s">
        <v>345</v>
      </c>
      <c r="F135" s="98" t="s">
        <v>346</v>
      </c>
      <c r="G135" s="98" t="s">
        <v>347</v>
      </c>
      <c r="H135" s="98" t="s">
        <v>345</v>
      </c>
      <c r="I135" s="98" t="s">
        <v>346</v>
      </c>
      <c r="J135" s="98" t="s">
        <v>347</v>
      </c>
      <c r="K135" s="98" t="s">
        <v>345</v>
      </c>
      <c r="L135" s="98" t="s">
        <v>346</v>
      </c>
      <c r="M135" s="98" t="s">
        <v>347</v>
      </c>
      <c r="N135" s="98" t="s">
        <v>345</v>
      </c>
      <c r="O135" s="98" t="s">
        <v>346</v>
      </c>
      <c r="P135" s="98" t="s">
        <v>347</v>
      </c>
    </row>
    <row r="136" spans="1:16" x14ac:dyDescent="0.25">
      <c r="A136" s="96" t="s">
        <v>50</v>
      </c>
      <c r="B136" s="99" t="b">
        <f>B68=B3</f>
        <v>1</v>
      </c>
      <c r="C136" s="99" t="b">
        <f>C68=C3</f>
        <v>1</v>
      </c>
      <c r="D136" s="99" t="b">
        <f>ROUND(D68,1)=ROUND(D3,1)</f>
        <v>1</v>
      </c>
      <c r="E136" s="99" t="b">
        <f>E68=E3</f>
        <v>1</v>
      </c>
      <c r="F136" s="99" t="b">
        <f>F68=F3</f>
        <v>0</v>
      </c>
      <c r="G136" s="99" t="b">
        <f>ROUND(G68,1)=ROUND(G3,1)</f>
        <v>1</v>
      </c>
      <c r="H136" s="99" t="b">
        <f>H68=H3</f>
        <v>1</v>
      </c>
      <c r="I136" s="99" t="b">
        <f>I68=I3</f>
        <v>0</v>
      </c>
      <c r="J136" s="99" t="b">
        <f>ROUND(J68,1)=ROUND(J3,1)</f>
        <v>1</v>
      </c>
      <c r="K136" s="99" t="b">
        <f>K68=K3</f>
        <v>1</v>
      </c>
      <c r="L136" s="99" t="b">
        <f>L68=L3</f>
        <v>0</v>
      </c>
      <c r="M136" s="99" t="b">
        <f>ROUND(M68,1)=ROUND(M3,1)</f>
        <v>1</v>
      </c>
      <c r="N136" s="99" t="b">
        <f>N68=N3</f>
        <v>1</v>
      </c>
      <c r="O136" s="99" t="b">
        <f>O68=O3</f>
        <v>0</v>
      </c>
      <c r="P136" s="99" t="b">
        <f>ROUND(P68,1)=ROUND(P3,1)</f>
        <v>1</v>
      </c>
    </row>
    <row r="137" spans="1:16" x14ac:dyDescent="0.25">
      <c r="A137" s="96" t="s">
        <v>1</v>
      </c>
      <c r="B137" s="99" t="b">
        <f t="shared" ref="B137:C137" si="0">B69=B4</f>
        <v>1</v>
      </c>
      <c r="C137" s="99" t="b">
        <f t="shared" si="0"/>
        <v>0</v>
      </c>
      <c r="D137" s="99" t="b">
        <f t="shared" ref="D137:D196" si="1">ROUND(D69,1)=ROUND(D4,1)</f>
        <v>1</v>
      </c>
      <c r="E137" s="99" t="b">
        <f t="shared" ref="E137:F137" si="2">E69=E4</f>
        <v>1</v>
      </c>
      <c r="F137" s="99" t="b">
        <f t="shared" si="2"/>
        <v>0</v>
      </c>
      <c r="G137" s="99" t="b">
        <f t="shared" ref="G137:G196" si="3">ROUND(G69,1)=ROUND(G4,1)</f>
        <v>1</v>
      </c>
      <c r="H137" s="99" t="b">
        <f t="shared" ref="H137:I137" si="4">H69=H4</f>
        <v>1</v>
      </c>
      <c r="I137" s="99" t="b">
        <f t="shared" si="4"/>
        <v>0</v>
      </c>
      <c r="J137" s="99" t="b">
        <f t="shared" ref="J137:J196" si="5">ROUND(J69,1)=ROUND(J4,1)</f>
        <v>1</v>
      </c>
      <c r="K137" s="99" t="b">
        <f t="shared" ref="K137:L137" si="6">K69=K4</f>
        <v>1</v>
      </c>
      <c r="L137" s="99" t="b">
        <f t="shared" si="6"/>
        <v>0</v>
      </c>
      <c r="M137" s="99" t="b">
        <f t="shared" ref="M137:M196" si="7">ROUND(M69,1)=ROUND(M4,1)</f>
        <v>1</v>
      </c>
      <c r="N137" s="99" t="b">
        <f t="shared" ref="N137:O137" si="8">N69=N4</f>
        <v>1</v>
      </c>
      <c r="O137" s="99" t="b">
        <f t="shared" si="8"/>
        <v>0</v>
      </c>
      <c r="P137" s="99" t="b">
        <f t="shared" ref="P137:P196" si="9">ROUND(P69,1)=ROUND(P4,1)</f>
        <v>1</v>
      </c>
    </row>
    <row r="138" spans="1:16" x14ac:dyDescent="0.25">
      <c r="A138" s="96" t="s">
        <v>11</v>
      </c>
      <c r="B138" s="99" t="b">
        <f t="shared" ref="B138:C138" si="10">B70=B5</f>
        <v>1</v>
      </c>
      <c r="C138" s="99" t="b">
        <f t="shared" si="10"/>
        <v>0</v>
      </c>
      <c r="D138" s="99" t="b">
        <f t="shared" si="1"/>
        <v>1</v>
      </c>
      <c r="E138" s="99" t="b">
        <f t="shared" ref="E138:F138" si="11">E70=E5</f>
        <v>1</v>
      </c>
      <c r="F138" s="99" t="b">
        <f t="shared" si="11"/>
        <v>0</v>
      </c>
      <c r="G138" s="99" t="b">
        <f t="shared" si="3"/>
        <v>1</v>
      </c>
      <c r="H138" s="99" t="b">
        <f t="shared" ref="H138:I138" si="12">H70=H5</f>
        <v>1</v>
      </c>
      <c r="I138" s="99" t="b">
        <f t="shared" si="12"/>
        <v>0</v>
      </c>
      <c r="J138" s="99" t="b">
        <f t="shared" si="5"/>
        <v>1</v>
      </c>
      <c r="K138" s="99" t="b">
        <f t="shared" ref="K138:L138" si="13">K70=K5</f>
        <v>1</v>
      </c>
      <c r="L138" s="99" t="b">
        <f t="shared" si="13"/>
        <v>0</v>
      </c>
      <c r="M138" s="99" t="b">
        <f t="shared" si="7"/>
        <v>1</v>
      </c>
      <c r="N138" s="99" t="b">
        <f t="shared" ref="N138:O138" si="14">N70=N5</f>
        <v>1</v>
      </c>
      <c r="O138" s="99" t="b">
        <f t="shared" si="14"/>
        <v>0</v>
      </c>
      <c r="P138" s="99" t="b">
        <f t="shared" si="9"/>
        <v>1</v>
      </c>
    </row>
    <row r="139" spans="1:16" x14ac:dyDescent="0.25">
      <c r="A139" s="96" t="s">
        <v>12</v>
      </c>
      <c r="B139" s="99" t="b">
        <f t="shared" ref="B139:C139" si="15">B71=B6</f>
        <v>1</v>
      </c>
      <c r="C139" s="99" t="b">
        <f t="shared" si="15"/>
        <v>0</v>
      </c>
      <c r="D139" s="99" t="b">
        <f t="shared" si="1"/>
        <v>1</v>
      </c>
      <c r="E139" s="99" t="b">
        <f t="shared" ref="E139:F139" si="16">E71=E6</f>
        <v>1</v>
      </c>
      <c r="F139" s="99" t="b">
        <f t="shared" si="16"/>
        <v>0</v>
      </c>
      <c r="G139" s="99" t="b">
        <f t="shared" si="3"/>
        <v>1</v>
      </c>
      <c r="H139" s="99" t="b">
        <f t="shared" ref="H139:I139" si="17">H71=H6</f>
        <v>1</v>
      </c>
      <c r="I139" s="99" t="b">
        <f t="shared" si="17"/>
        <v>0</v>
      </c>
      <c r="J139" s="99" t="b">
        <f t="shared" si="5"/>
        <v>1</v>
      </c>
      <c r="K139" s="99" t="b">
        <f t="shared" ref="K139:L139" si="18">K71=K6</f>
        <v>1</v>
      </c>
      <c r="L139" s="99" t="b">
        <f t="shared" si="18"/>
        <v>0</v>
      </c>
      <c r="M139" s="99" t="b">
        <f t="shared" si="7"/>
        <v>1</v>
      </c>
      <c r="N139" s="99" t="b">
        <f t="shared" ref="N139:O139" si="19">N71=N6</f>
        <v>1</v>
      </c>
      <c r="O139" s="99" t="b">
        <f t="shared" si="19"/>
        <v>0</v>
      </c>
      <c r="P139" s="99" t="b">
        <f t="shared" si="9"/>
        <v>1</v>
      </c>
    </row>
    <row r="140" spans="1:16" x14ac:dyDescent="0.25">
      <c r="A140" s="96" t="s">
        <v>32</v>
      </c>
      <c r="B140" s="99" t="b">
        <f t="shared" ref="B140:C140" si="20">B72=B7</f>
        <v>1</v>
      </c>
      <c r="C140" s="99" t="b">
        <f t="shared" si="20"/>
        <v>0</v>
      </c>
      <c r="D140" s="99" t="b">
        <f t="shared" si="1"/>
        <v>1</v>
      </c>
      <c r="E140" s="99" t="b">
        <f t="shared" ref="E140:F140" si="21">E72=E7</f>
        <v>1</v>
      </c>
      <c r="F140" s="99" t="b">
        <f t="shared" si="21"/>
        <v>0</v>
      </c>
      <c r="G140" s="99" t="b">
        <f t="shared" si="3"/>
        <v>1</v>
      </c>
      <c r="H140" s="99" t="b">
        <f t="shared" ref="H140:I140" si="22">H72=H7</f>
        <v>1</v>
      </c>
      <c r="I140" s="99" t="b">
        <f t="shared" si="22"/>
        <v>0</v>
      </c>
      <c r="J140" s="99" t="b">
        <f t="shared" si="5"/>
        <v>1</v>
      </c>
      <c r="K140" s="99" t="b">
        <f t="shared" ref="K140:L140" si="23">K72=K7</f>
        <v>1</v>
      </c>
      <c r="L140" s="99" t="b">
        <f t="shared" si="23"/>
        <v>0</v>
      </c>
      <c r="M140" s="99" t="b">
        <f t="shared" si="7"/>
        <v>1</v>
      </c>
      <c r="N140" s="99" t="b">
        <f t="shared" ref="N140:O140" si="24">N72=N7</f>
        <v>1</v>
      </c>
      <c r="O140" s="99" t="b">
        <f t="shared" si="24"/>
        <v>0</v>
      </c>
      <c r="P140" s="99" t="b">
        <f t="shared" si="9"/>
        <v>1</v>
      </c>
    </row>
    <row r="141" spans="1:16" x14ac:dyDescent="0.25">
      <c r="A141" s="96" t="s">
        <v>9</v>
      </c>
      <c r="B141" s="99" t="b">
        <f t="shared" ref="B141:C141" si="25">B73=B8</f>
        <v>1</v>
      </c>
      <c r="C141" s="99" t="b">
        <f t="shared" si="25"/>
        <v>0</v>
      </c>
      <c r="D141" s="99" t="b">
        <f t="shared" si="1"/>
        <v>1</v>
      </c>
      <c r="E141" s="99" t="b">
        <f t="shared" ref="E141:F141" si="26">E73=E8</f>
        <v>1</v>
      </c>
      <c r="F141" s="99" t="b">
        <f t="shared" si="26"/>
        <v>0</v>
      </c>
      <c r="G141" s="99" t="b">
        <f t="shared" si="3"/>
        <v>1</v>
      </c>
      <c r="H141" s="99" t="b">
        <f t="shared" ref="H141:I141" si="27">H73=H8</f>
        <v>1</v>
      </c>
      <c r="I141" s="99" t="b">
        <f t="shared" si="27"/>
        <v>0</v>
      </c>
      <c r="J141" s="99" t="b">
        <f t="shared" si="5"/>
        <v>1</v>
      </c>
      <c r="K141" s="99" t="b">
        <f t="shared" ref="K141:L141" si="28">K73=K8</f>
        <v>1</v>
      </c>
      <c r="L141" s="99" t="b">
        <f t="shared" si="28"/>
        <v>0</v>
      </c>
      <c r="M141" s="99" t="b">
        <f t="shared" si="7"/>
        <v>1</v>
      </c>
      <c r="N141" s="99" t="b">
        <f t="shared" ref="N141:O141" si="29">N73=N8</f>
        <v>1</v>
      </c>
      <c r="O141" s="99" t="b">
        <f t="shared" si="29"/>
        <v>0</v>
      </c>
      <c r="P141" s="99" t="b">
        <f t="shared" si="9"/>
        <v>1</v>
      </c>
    </row>
    <row r="142" spans="1:16" x14ac:dyDescent="0.25">
      <c r="A142" s="96" t="s">
        <v>7</v>
      </c>
      <c r="B142" s="99" t="b">
        <f t="shared" ref="B142:C142" si="30">B74=B9</f>
        <v>1</v>
      </c>
      <c r="C142" s="99" t="b">
        <f t="shared" si="30"/>
        <v>0</v>
      </c>
      <c r="D142" s="99" t="b">
        <f t="shared" si="1"/>
        <v>1</v>
      </c>
      <c r="E142" s="99" t="b">
        <f t="shared" ref="E142:F142" si="31">E74=E9</f>
        <v>1</v>
      </c>
      <c r="F142" s="99" t="b">
        <f t="shared" si="31"/>
        <v>0</v>
      </c>
      <c r="G142" s="99" t="b">
        <f t="shared" si="3"/>
        <v>1</v>
      </c>
      <c r="H142" s="99" t="b">
        <f t="shared" ref="H142:I142" si="32">H74=H9</f>
        <v>1</v>
      </c>
      <c r="I142" s="99" t="b">
        <f t="shared" si="32"/>
        <v>0</v>
      </c>
      <c r="J142" s="99" t="b">
        <f t="shared" si="5"/>
        <v>1</v>
      </c>
      <c r="K142" s="99" t="b">
        <f t="shared" ref="K142:L142" si="33">K74=K9</f>
        <v>1</v>
      </c>
      <c r="L142" s="99" t="b">
        <f t="shared" si="33"/>
        <v>0</v>
      </c>
      <c r="M142" s="99" t="b">
        <f t="shared" si="7"/>
        <v>1</v>
      </c>
      <c r="N142" s="99" t="b">
        <f t="shared" ref="N142:O142" si="34">N74=N9</f>
        <v>1</v>
      </c>
      <c r="O142" s="99" t="b">
        <f t="shared" si="34"/>
        <v>0</v>
      </c>
      <c r="P142" s="99" t="b">
        <f t="shared" si="9"/>
        <v>1</v>
      </c>
    </row>
    <row r="143" spans="1:16" x14ac:dyDescent="0.25">
      <c r="A143" s="96" t="s">
        <v>41</v>
      </c>
      <c r="B143" s="99" t="b">
        <f t="shared" ref="B143:C143" si="35">B75=B10</f>
        <v>1</v>
      </c>
      <c r="C143" s="99" t="b">
        <f t="shared" si="35"/>
        <v>0</v>
      </c>
      <c r="D143" s="99" t="b">
        <f t="shared" si="1"/>
        <v>1</v>
      </c>
      <c r="E143" s="99" t="b">
        <f t="shared" ref="E143:F143" si="36">E75=E10</f>
        <v>1</v>
      </c>
      <c r="F143" s="99" t="b">
        <f t="shared" si="36"/>
        <v>0</v>
      </c>
      <c r="G143" s="99" t="b">
        <f t="shared" si="3"/>
        <v>1</v>
      </c>
      <c r="H143" s="99" t="b">
        <f t="shared" ref="H143:I143" si="37">H75=H10</f>
        <v>1</v>
      </c>
      <c r="I143" s="99" t="b">
        <f t="shared" si="37"/>
        <v>0</v>
      </c>
      <c r="J143" s="99" t="b">
        <f t="shared" si="5"/>
        <v>1</v>
      </c>
      <c r="K143" s="99" t="b">
        <f t="shared" ref="K143:L143" si="38">K75=K10</f>
        <v>1</v>
      </c>
      <c r="L143" s="99" t="b">
        <f t="shared" si="38"/>
        <v>0</v>
      </c>
      <c r="M143" s="99" t="b">
        <f t="shared" si="7"/>
        <v>1</v>
      </c>
      <c r="N143" s="99" t="b">
        <f t="shared" ref="N143:O143" si="39">N75=N10</f>
        <v>1</v>
      </c>
      <c r="O143" s="99" t="b">
        <f t="shared" si="39"/>
        <v>0</v>
      </c>
      <c r="P143" s="99" t="b">
        <f t="shared" si="9"/>
        <v>1</v>
      </c>
    </row>
    <row r="144" spans="1:16" x14ac:dyDescent="0.25">
      <c r="A144" s="96" t="s">
        <v>44</v>
      </c>
      <c r="B144" s="99" t="b">
        <f t="shared" ref="B144:C144" si="40">B76=B11</f>
        <v>1</v>
      </c>
      <c r="C144" s="99" t="b">
        <f t="shared" si="40"/>
        <v>0</v>
      </c>
      <c r="D144" s="99" t="b">
        <f t="shared" si="1"/>
        <v>1</v>
      </c>
      <c r="E144" s="99" t="b">
        <f t="shared" ref="E144:F144" si="41">E76=E11</f>
        <v>1</v>
      </c>
      <c r="F144" s="99" t="b">
        <f t="shared" si="41"/>
        <v>0</v>
      </c>
      <c r="G144" s="99" t="b">
        <f t="shared" si="3"/>
        <v>1</v>
      </c>
      <c r="H144" s="99" t="b">
        <f t="shared" ref="H144:I144" si="42">H76=H11</f>
        <v>1</v>
      </c>
      <c r="I144" s="99" t="b">
        <f t="shared" si="42"/>
        <v>0</v>
      </c>
      <c r="J144" s="99" t="b">
        <f t="shared" si="5"/>
        <v>1</v>
      </c>
      <c r="K144" s="99" t="b">
        <f t="shared" ref="K144:L144" si="43">K76=K11</f>
        <v>1</v>
      </c>
      <c r="L144" s="99" t="b">
        <f t="shared" si="43"/>
        <v>0</v>
      </c>
      <c r="M144" s="99" t="b">
        <f t="shared" si="7"/>
        <v>1</v>
      </c>
      <c r="N144" s="99" t="b">
        <f t="shared" ref="N144:O144" si="44">N76=N11</f>
        <v>1</v>
      </c>
      <c r="O144" s="99" t="b">
        <f t="shared" si="44"/>
        <v>0</v>
      </c>
      <c r="P144" s="99" t="b">
        <f t="shared" si="9"/>
        <v>1</v>
      </c>
    </row>
    <row r="145" spans="1:16" x14ac:dyDescent="0.25">
      <c r="A145" s="96" t="s">
        <v>15</v>
      </c>
      <c r="B145" s="99" t="b">
        <f t="shared" ref="B145:C145" si="45">B77=B12</f>
        <v>1</v>
      </c>
      <c r="C145" s="99" t="b">
        <f t="shared" si="45"/>
        <v>0</v>
      </c>
      <c r="D145" s="99" t="b">
        <f t="shared" si="1"/>
        <v>1</v>
      </c>
      <c r="E145" s="99" t="b">
        <f t="shared" ref="E145:F145" si="46">E77=E12</f>
        <v>1</v>
      </c>
      <c r="F145" s="99" t="b">
        <f t="shared" si="46"/>
        <v>1</v>
      </c>
      <c r="G145" s="99" t="b">
        <f t="shared" si="3"/>
        <v>1</v>
      </c>
      <c r="H145" s="99" t="b">
        <f t="shared" ref="H145:I145" si="47">H77=H12</f>
        <v>1</v>
      </c>
      <c r="I145" s="99" t="b">
        <f t="shared" si="47"/>
        <v>0</v>
      </c>
      <c r="J145" s="99" t="b">
        <f t="shared" si="5"/>
        <v>1</v>
      </c>
      <c r="K145" s="99" t="b">
        <f t="shared" ref="K145:L145" si="48">K77=K12</f>
        <v>1</v>
      </c>
      <c r="L145" s="99" t="b">
        <f t="shared" si="48"/>
        <v>0</v>
      </c>
      <c r="M145" s="99" t="b">
        <f t="shared" si="7"/>
        <v>1</v>
      </c>
      <c r="N145" s="99" t="b">
        <f t="shared" ref="N145:O145" si="49">N77=N12</f>
        <v>1</v>
      </c>
      <c r="O145" s="99" t="b">
        <f t="shared" si="49"/>
        <v>0</v>
      </c>
      <c r="P145" s="99" t="b">
        <f t="shared" si="9"/>
        <v>1</v>
      </c>
    </row>
    <row r="146" spans="1:16" x14ac:dyDescent="0.25">
      <c r="A146" s="96" t="s">
        <v>338</v>
      </c>
      <c r="B146" s="99" t="b">
        <f t="shared" ref="B146:C146" si="50">B78=B13</f>
        <v>1</v>
      </c>
      <c r="C146" s="99" t="b">
        <f t="shared" si="50"/>
        <v>0</v>
      </c>
      <c r="D146" s="99" t="b">
        <f t="shared" si="1"/>
        <v>1</v>
      </c>
      <c r="E146" s="99" t="b">
        <f t="shared" ref="E146:F146" si="51">E78=E13</f>
        <v>1</v>
      </c>
      <c r="F146" s="99" t="b">
        <f t="shared" si="51"/>
        <v>0</v>
      </c>
      <c r="G146" s="99" t="b">
        <f t="shared" si="3"/>
        <v>1</v>
      </c>
      <c r="H146" s="99" t="b">
        <f t="shared" ref="H146:I146" si="52">H78=H13</f>
        <v>1</v>
      </c>
      <c r="I146" s="99" t="b">
        <f t="shared" si="52"/>
        <v>0</v>
      </c>
      <c r="J146" s="99" t="b">
        <f t="shared" si="5"/>
        <v>1</v>
      </c>
      <c r="K146" s="99" t="b">
        <f t="shared" ref="K146:L146" si="53">K78=K13</f>
        <v>1</v>
      </c>
      <c r="L146" s="99" t="b">
        <f t="shared" si="53"/>
        <v>0</v>
      </c>
      <c r="M146" s="99" t="b">
        <f t="shared" si="7"/>
        <v>1</v>
      </c>
      <c r="N146" s="99" t="b">
        <f t="shared" ref="N146:O146" si="54">N78=N13</f>
        <v>1</v>
      </c>
      <c r="O146" s="99" t="b">
        <f t="shared" si="54"/>
        <v>0</v>
      </c>
      <c r="P146" s="99" t="b">
        <f t="shared" si="9"/>
        <v>1</v>
      </c>
    </row>
    <row r="147" spans="1:16" x14ac:dyDescent="0.25">
      <c r="A147" s="96" t="s">
        <v>29</v>
      </c>
      <c r="B147" s="99" t="b">
        <f t="shared" ref="B147:C147" si="55">B79=B14</f>
        <v>1</v>
      </c>
      <c r="C147" s="99" t="b">
        <f t="shared" si="55"/>
        <v>0</v>
      </c>
      <c r="D147" s="99" t="b">
        <f t="shared" si="1"/>
        <v>1</v>
      </c>
      <c r="E147" s="99" t="b">
        <f t="shared" ref="E147:F147" si="56">E79=E14</f>
        <v>1</v>
      </c>
      <c r="F147" s="99" t="b">
        <f t="shared" si="56"/>
        <v>0</v>
      </c>
      <c r="G147" s="99" t="b">
        <f t="shared" si="3"/>
        <v>1</v>
      </c>
      <c r="H147" s="99" t="b">
        <f t="shared" ref="H147:I147" si="57">H79=H14</f>
        <v>1</v>
      </c>
      <c r="I147" s="99" t="b">
        <f t="shared" si="57"/>
        <v>0</v>
      </c>
      <c r="J147" s="99" t="b">
        <f t="shared" si="5"/>
        <v>1</v>
      </c>
      <c r="K147" s="99" t="b">
        <f t="shared" ref="K147:L147" si="58">K79=K14</f>
        <v>1</v>
      </c>
      <c r="L147" s="99" t="b">
        <f t="shared" si="58"/>
        <v>0</v>
      </c>
      <c r="M147" s="99" t="b">
        <f t="shared" si="7"/>
        <v>1</v>
      </c>
      <c r="N147" s="99" t="b">
        <f t="shared" ref="N147:O147" si="59">N79=N14</f>
        <v>1</v>
      </c>
      <c r="O147" s="99" t="b">
        <f t="shared" si="59"/>
        <v>0</v>
      </c>
      <c r="P147" s="99" t="b">
        <f t="shared" si="9"/>
        <v>1</v>
      </c>
    </row>
    <row r="148" spans="1:16" x14ac:dyDescent="0.25">
      <c r="A148" s="96" t="s">
        <v>27</v>
      </c>
      <c r="B148" s="99" t="b">
        <f t="shared" ref="B148:C148" si="60">B80=B15</f>
        <v>1</v>
      </c>
      <c r="C148" s="99" t="b">
        <f t="shared" si="60"/>
        <v>0</v>
      </c>
      <c r="D148" s="99" t="b">
        <f t="shared" si="1"/>
        <v>1</v>
      </c>
      <c r="E148" s="99" t="b">
        <f t="shared" ref="E148:F148" si="61">E80=E15</f>
        <v>1</v>
      </c>
      <c r="F148" s="99" t="b">
        <f t="shared" si="61"/>
        <v>0</v>
      </c>
      <c r="G148" s="99" t="b">
        <f t="shared" si="3"/>
        <v>1</v>
      </c>
      <c r="H148" s="99" t="b">
        <f t="shared" ref="H148:I148" si="62">H80=H15</f>
        <v>1</v>
      </c>
      <c r="I148" s="99" t="b">
        <f t="shared" si="62"/>
        <v>0</v>
      </c>
      <c r="J148" s="99" t="b">
        <f t="shared" si="5"/>
        <v>1</v>
      </c>
      <c r="K148" s="99" t="b">
        <f t="shared" ref="K148:L148" si="63">K80=K15</f>
        <v>1</v>
      </c>
      <c r="L148" s="99" t="b">
        <f t="shared" si="63"/>
        <v>0</v>
      </c>
      <c r="M148" s="99" t="b">
        <f t="shared" si="7"/>
        <v>1</v>
      </c>
      <c r="N148" s="99" t="b">
        <f t="shared" ref="N148:O148" si="64">N80=N15</f>
        <v>1</v>
      </c>
      <c r="O148" s="99" t="b">
        <f t="shared" si="64"/>
        <v>0</v>
      </c>
      <c r="P148" s="99" t="b">
        <f t="shared" si="9"/>
        <v>1</v>
      </c>
    </row>
    <row r="149" spans="1:16" x14ac:dyDescent="0.25">
      <c r="A149" s="96" t="s">
        <v>55</v>
      </c>
      <c r="B149" s="99" t="b">
        <f t="shared" ref="B149:C149" si="65">B81=B16</f>
        <v>1</v>
      </c>
      <c r="C149" s="99" t="b">
        <f t="shared" si="65"/>
        <v>0</v>
      </c>
      <c r="D149" s="99" t="b">
        <f t="shared" si="1"/>
        <v>1</v>
      </c>
      <c r="E149" s="99" t="b">
        <f t="shared" ref="E149:F149" si="66">E81=E16</f>
        <v>1</v>
      </c>
      <c r="F149" s="99" t="b">
        <f t="shared" si="66"/>
        <v>0</v>
      </c>
      <c r="G149" s="99" t="b">
        <f t="shared" si="3"/>
        <v>1</v>
      </c>
      <c r="H149" s="99" t="b">
        <f t="shared" ref="H149:I149" si="67">H81=H16</f>
        <v>1</v>
      </c>
      <c r="I149" s="99" t="b">
        <f t="shared" si="67"/>
        <v>0</v>
      </c>
      <c r="J149" s="99" t="b">
        <f t="shared" si="5"/>
        <v>1</v>
      </c>
      <c r="K149" s="99" t="b">
        <f t="shared" ref="K149:L149" si="68">K81=K16</f>
        <v>1</v>
      </c>
      <c r="L149" s="99" t="b">
        <f t="shared" si="68"/>
        <v>0</v>
      </c>
      <c r="M149" s="99" t="b">
        <f t="shared" si="7"/>
        <v>1</v>
      </c>
      <c r="N149" s="99" t="b">
        <f t="shared" ref="N149:O149" si="69">N81=N16</f>
        <v>1</v>
      </c>
      <c r="O149" s="99" t="b">
        <f t="shared" si="69"/>
        <v>0</v>
      </c>
      <c r="P149" s="99" t="b">
        <f t="shared" si="9"/>
        <v>1</v>
      </c>
    </row>
    <row r="150" spans="1:16" x14ac:dyDescent="0.25">
      <c r="A150" s="96" t="s">
        <v>38</v>
      </c>
      <c r="B150" s="99" t="b">
        <f t="shared" ref="B150:C150" si="70">B82=B17</f>
        <v>1</v>
      </c>
      <c r="C150" s="99" t="b">
        <f t="shared" si="70"/>
        <v>0</v>
      </c>
      <c r="D150" s="99" t="b">
        <f t="shared" si="1"/>
        <v>1</v>
      </c>
      <c r="E150" s="99" t="b">
        <f t="shared" ref="E150:F150" si="71">E82=E17</f>
        <v>1</v>
      </c>
      <c r="F150" s="99" t="b">
        <f t="shared" si="71"/>
        <v>1</v>
      </c>
      <c r="G150" s="99" t="b">
        <f t="shared" si="3"/>
        <v>1</v>
      </c>
      <c r="H150" s="99" t="b">
        <f t="shared" ref="H150:I150" si="72">H82=H17</f>
        <v>1</v>
      </c>
      <c r="I150" s="99" t="b">
        <f t="shared" si="72"/>
        <v>0</v>
      </c>
      <c r="J150" s="99" t="b">
        <f t="shared" si="5"/>
        <v>1</v>
      </c>
      <c r="K150" s="99" t="b">
        <f t="shared" ref="K150:L150" si="73">K82=K17</f>
        <v>1</v>
      </c>
      <c r="L150" s="99" t="b">
        <f t="shared" si="73"/>
        <v>0</v>
      </c>
      <c r="M150" s="99" t="b">
        <f t="shared" si="7"/>
        <v>1</v>
      </c>
      <c r="N150" s="99" t="b">
        <f t="shared" ref="N150:O150" si="74">N82=N17</f>
        <v>1</v>
      </c>
      <c r="O150" s="99" t="b">
        <f t="shared" si="74"/>
        <v>0</v>
      </c>
      <c r="P150" s="99" t="b">
        <f t="shared" si="9"/>
        <v>1</v>
      </c>
    </row>
    <row r="151" spans="1:16" x14ac:dyDescent="0.25">
      <c r="A151" s="96" t="s">
        <v>36</v>
      </c>
      <c r="B151" s="99" t="b">
        <f t="shared" ref="B151:C151" si="75">B83=B18</f>
        <v>1</v>
      </c>
      <c r="C151" s="99" t="b">
        <f t="shared" si="75"/>
        <v>1</v>
      </c>
      <c r="D151" s="99" t="b">
        <f t="shared" si="1"/>
        <v>1</v>
      </c>
      <c r="E151" s="99" t="b">
        <f t="shared" ref="E151:F151" si="76">E83=E18</f>
        <v>1</v>
      </c>
      <c r="F151" s="99" t="b">
        <f t="shared" si="76"/>
        <v>1</v>
      </c>
      <c r="G151" s="99" t="b">
        <f t="shared" si="3"/>
        <v>1</v>
      </c>
      <c r="H151" s="99" t="b">
        <f t="shared" ref="H151:I151" si="77">H83=H18</f>
        <v>1</v>
      </c>
      <c r="I151" s="99" t="b">
        <f t="shared" si="77"/>
        <v>0</v>
      </c>
      <c r="J151" s="99" t="b">
        <f t="shared" si="5"/>
        <v>1</v>
      </c>
      <c r="K151" s="99" t="b">
        <f t="shared" ref="K151:L151" si="78">K83=K18</f>
        <v>1</v>
      </c>
      <c r="L151" s="99" t="b">
        <f t="shared" si="78"/>
        <v>0</v>
      </c>
      <c r="M151" s="99" t="b">
        <f t="shared" si="7"/>
        <v>1</v>
      </c>
      <c r="N151" s="99" t="b">
        <f t="shared" ref="N151:O151" si="79">N83=N18</f>
        <v>1</v>
      </c>
      <c r="O151" s="99" t="b">
        <f t="shared" si="79"/>
        <v>0</v>
      </c>
      <c r="P151" s="99" t="b">
        <f t="shared" si="9"/>
        <v>1</v>
      </c>
    </row>
    <row r="152" spans="1:16" x14ac:dyDescent="0.25">
      <c r="A152" s="96" t="s">
        <v>14</v>
      </c>
      <c r="B152" s="99" t="b">
        <f t="shared" ref="B152:C152" si="80">B84=B19</f>
        <v>1</v>
      </c>
      <c r="C152" s="99" t="b">
        <f t="shared" si="80"/>
        <v>0</v>
      </c>
      <c r="D152" s="99" t="b">
        <f t="shared" si="1"/>
        <v>1</v>
      </c>
      <c r="E152" s="99" t="b">
        <f t="shared" ref="E152:F152" si="81">E84=E19</f>
        <v>1</v>
      </c>
      <c r="F152" s="99" t="b">
        <f t="shared" si="81"/>
        <v>0</v>
      </c>
      <c r="G152" s="99" t="b">
        <f t="shared" si="3"/>
        <v>1</v>
      </c>
      <c r="H152" s="99" t="b">
        <f t="shared" ref="H152:I152" si="82">H84=H19</f>
        <v>1</v>
      </c>
      <c r="I152" s="99" t="b">
        <f t="shared" si="82"/>
        <v>0</v>
      </c>
      <c r="J152" s="99" t="b">
        <f t="shared" si="5"/>
        <v>1</v>
      </c>
      <c r="K152" s="99" t="b">
        <f t="shared" ref="K152:L152" si="83">K84=K19</f>
        <v>1</v>
      </c>
      <c r="L152" s="99" t="b">
        <f t="shared" si="83"/>
        <v>0</v>
      </c>
      <c r="M152" s="99" t="b">
        <f t="shared" si="7"/>
        <v>1</v>
      </c>
      <c r="N152" s="99" t="b">
        <f t="shared" ref="N152:O152" si="84">N84=N19</f>
        <v>1</v>
      </c>
      <c r="O152" s="99" t="b">
        <f t="shared" si="84"/>
        <v>0</v>
      </c>
      <c r="P152" s="99" t="b">
        <f t="shared" si="9"/>
        <v>1</v>
      </c>
    </row>
    <row r="153" spans="1:16" x14ac:dyDescent="0.25">
      <c r="A153" s="96" t="s">
        <v>0</v>
      </c>
      <c r="B153" s="99" t="b">
        <f t="shared" ref="B153:C153" si="85">B85=B20</f>
        <v>1</v>
      </c>
      <c r="C153" s="99" t="b">
        <f t="shared" si="85"/>
        <v>0</v>
      </c>
      <c r="D153" s="99" t="b">
        <f t="shared" si="1"/>
        <v>1</v>
      </c>
      <c r="E153" s="99" t="b">
        <f t="shared" ref="E153:F153" si="86">E85=E20</f>
        <v>1</v>
      </c>
      <c r="F153" s="99" t="b">
        <f t="shared" si="86"/>
        <v>0</v>
      </c>
      <c r="G153" s="99" t="b">
        <f t="shared" si="3"/>
        <v>1</v>
      </c>
      <c r="H153" s="99" t="b">
        <f t="shared" ref="H153:I153" si="87">H85=H20</f>
        <v>1</v>
      </c>
      <c r="I153" s="99" t="b">
        <f t="shared" si="87"/>
        <v>0</v>
      </c>
      <c r="J153" s="99" t="b">
        <f t="shared" si="5"/>
        <v>1</v>
      </c>
      <c r="K153" s="99" t="b">
        <f t="shared" ref="K153:L153" si="88">K85=K20</f>
        <v>1</v>
      </c>
      <c r="L153" s="99" t="b">
        <f t="shared" si="88"/>
        <v>0</v>
      </c>
      <c r="M153" s="99" t="b">
        <f t="shared" si="7"/>
        <v>1</v>
      </c>
      <c r="N153" s="99" t="b">
        <f t="shared" ref="N153:O153" si="89">N85=N20</f>
        <v>1</v>
      </c>
      <c r="O153" s="99" t="b">
        <f t="shared" si="89"/>
        <v>0</v>
      </c>
      <c r="P153" s="99" t="b">
        <f t="shared" si="9"/>
        <v>1</v>
      </c>
    </row>
    <row r="154" spans="1:16" x14ac:dyDescent="0.25">
      <c r="A154" s="96" t="s">
        <v>53</v>
      </c>
      <c r="B154" s="99" t="b">
        <f t="shared" ref="B154:C154" si="90">B86=B21</f>
        <v>1</v>
      </c>
      <c r="C154" s="99" t="b">
        <f t="shared" si="90"/>
        <v>1</v>
      </c>
      <c r="D154" s="99" t="b">
        <f t="shared" si="1"/>
        <v>1</v>
      </c>
      <c r="E154" s="99" t="b">
        <f t="shared" ref="E154:F154" si="91">E86=E21</f>
        <v>1</v>
      </c>
      <c r="F154" s="99" t="b">
        <f t="shared" si="91"/>
        <v>0</v>
      </c>
      <c r="G154" s="99" t="b">
        <f t="shared" si="3"/>
        <v>1</v>
      </c>
      <c r="H154" s="99" t="b">
        <f t="shared" ref="H154:I154" si="92">H86=H21</f>
        <v>1</v>
      </c>
      <c r="I154" s="99" t="b">
        <f t="shared" si="92"/>
        <v>0</v>
      </c>
      <c r="J154" s="99" t="b">
        <f t="shared" si="5"/>
        <v>1</v>
      </c>
      <c r="K154" s="99" t="b">
        <f t="shared" ref="K154:L154" si="93">K86=K21</f>
        <v>1</v>
      </c>
      <c r="L154" s="99" t="b">
        <f t="shared" si="93"/>
        <v>0</v>
      </c>
      <c r="M154" s="99" t="b">
        <f t="shared" si="7"/>
        <v>1</v>
      </c>
      <c r="N154" s="99" t="b">
        <f t="shared" ref="N154:O154" si="94">N86=N21</f>
        <v>1</v>
      </c>
      <c r="O154" s="99" t="b">
        <f t="shared" si="94"/>
        <v>0</v>
      </c>
      <c r="P154" s="99" t="b">
        <f t="shared" si="9"/>
        <v>1</v>
      </c>
    </row>
    <row r="155" spans="1:16" x14ac:dyDescent="0.25">
      <c r="A155" s="96" t="s">
        <v>40</v>
      </c>
      <c r="B155" s="99" t="b">
        <f t="shared" ref="B155:C155" si="95">B87=B22</f>
        <v>1</v>
      </c>
      <c r="C155" s="99" t="b">
        <f t="shared" si="95"/>
        <v>1</v>
      </c>
      <c r="D155" s="99" t="b">
        <f t="shared" si="1"/>
        <v>1</v>
      </c>
      <c r="E155" s="99" t="b">
        <f t="shared" ref="E155:F155" si="96">E87=E22</f>
        <v>1</v>
      </c>
      <c r="F155" s="99" t="b">
        <f t="shared" si="96"/>
        <v>1</v>
      </c>
      <c r="G155" s="99" t="b">
        <f t="shared" si="3"/>
        <v>1</v>
      </c>
      <c r="H155" s="99" t="b">
        <f t="shared" ref="H155:I155" si="97">H87=H22</f>
        <v>1</v>
      </c>
      <c r="I155" s="99" t="b">
        <f t="shared" si="97"/>
        <v>0</v>
      </c>
      <c r="J155" s="99" t="b">
        <f t="shared" si="5"/>
        <v>1</v>
      </c>
      <c r="K155" s="99" t="b">
        <f t="shared" ref="K155:L155" si="98">K87=K22</f>
        <v>1</v>
      </c>
      <c r="L155" s="99" t="b">
        <f t="shared" si="98"/>
        <v>0</v>
      </c>
      <c r="M155" s="99" t="b">
        <f t="shared" si="7"/>
        <v>1</v>
      </c>
      <c r="N155" s="99" t="b">
        <f t="shared" ref="N155:O155" si="99">N87=N22</f>
        <v>1</v>
      </c>
      <c r="O155" s="99" t="b">
        <f t="shared" si="99"/>
        <v>0</v>
      </c>
      <c r="P155" s="99" t="b">
        <f t="shared" si="9"/>
        <v>1</v>
      </c>
    </row>
    <row r="156" spans="1:16" x14ac:dyDescent="0.25">
      <c r="A156" s="96" t="s">
        <v>34</v>
      </c>
      <c r="B156" s="99" t="b">
        <f t="shared" ref="B156:C156" si="100">B88=B23</f>
        <v>0</v>
      </c>
      <c r="C156" s="99" t="b">
        <f t="shared" si="100"/>
        <v>0</v>
      </c>
      <c r="D156" s="99" t="b">
        <f t="shared" si="1"/>
        <v>0</v>
      </c>
      <c r="E156" s="99" t="b">
        <f t="shared" ref="E156:F156" si="101">E88=E23</f>
        <v>0</v>
      </c>
      <c r="F156" s="99" t="b">
        <f t="shared" si="101"/>
        <v>0</v>
      </c>
      <c r="G156" s="99" t="b">
        <f t="shared" si="3"/>
        <v>0</v>
      </c>
      <c r="H156" s="99" t="b">
        <f t="shared" ref="H156:I156" si="102">H88=H23</f>
        <v>0</v>
      </c>
      <c r="I156" s="99" t="b">
        <f t="shared" si="102"/>
        <v>0</v>
      </c>
      <c r="J156" s="99" t="b">
        <f t="shared" si="5"/>
        <v>0</v>
      </c>
      <c r="K156" s="99" t="b">
        <f t="shared" ref="K156:L156" si="103">K88=K23</f>
        <v>0</v>
      </c>
      <c r="L156" s="99" t="b">
        <f t="shared" si="103"/>
        <v>0</v>
      </c>
      <c r="M156" s="99" t="b">
        <f t="shared" si="7"/>
        <v>0</v>
      </c>
      <c r="N156" s="99" t="b">
        <f t="shared" ref="N156:O156" si="104">N88=N23</f>
        <v>0</v>
      </c>
      <c r="O156" s="99" t="b">
        <f t="shared" si="104"/>
        <v>0</v>
      </c>
      <c r="P156" s="99" t="b">
        <f t="shared" si="9"/>
        <v>0</v>
      </c>
    </row>
    <row r="157" spans="1:16" x14ac:dyDescent="0.25">
      <c r="A157" s="96" t="s">
        <v>30</v>
      </c>
      <c r="B157" s="99" t="b">
        <f t="shared" ref="B157:C157" si="105">B89=B24</f>
        <v>0</v>
      </c>
      <c r="C157" s="99" t="b">
        <f t="shared" si="105"/>
        <v>0</v>
      </c>
      <c r="D157" s="99" t="b">
        <f t="shared" si="1"/>
        <v>0</v>
      </c>
      <c r="E157" s="99" t="b">
        <f t="shared" ref="E157:F157" si="106">E89=E24</f>
        <v>0</v>
      </c>
      <c r="F157" s="99" t="b">
        <f t="shared" si="106"/>
        <v>0</v>
      </c>
      <c r="G157" s="99" t="b">
        <f t="shared" si="3"/>
        <v>0</v>
      </c>
      <c r="H157" s="99" t="b">
        <f t="shared" ref="H157:I157" si="107">H89=H24</f>
        <v>0</v>
      </c>
      <c r="I157" s="99" t="b">
        <f t="shared" si="107"/>
        <v>0</v>
      </c>
      <c r="J157" s="99" t="b">
        <f t="shared" si="5"/>
        <v>0</v>
      </c>
      <c r="K157" s="99" t="b">
        <f t="shared" ref="K157:L157" si="108">K89=K24</f>
        <v>0</v>
      </c>
      <c r="L157" s="99" t="b">
        <f t="shared" si="108"/>
        <v>0</v>
      </c>
      <c r="M157" s="99" t="b">
        <f t="shared" si="7"/>
        <v>0</v>
      </c>
      <c r="N157" s="99" t="b">
        <f t="shared" ref="N157:O157" si="109">N89=N24</f>
        <v>0</v>
      </c>
      <c r="O157" s="99" t="b">
        <f t="shared" si="109"/>
        <v>0</v>
      </c>
      <c r="P157" s="99" t="b">
        <f t="shared" si="9"/>
        <v>0</v>
      </c>
    </row>
    <row r="158" spans="1:16" x14ac:dyDescent="0.25">
      <c r="A158" s="96" t="s">
        <v>3</v>
      </c>
      <c r="B158" s="99" t="b">
        <f t="shared" ref="B158:C158" si="110">B90=B25</f>
        <v>1</v>
      </c>
      <c r="C158" s="99" t="b">
        <f t="shared" si="110"/>
        <v>0</v>
      </c>
      <c r="D158" s="99" t="b">
        <f t="shared" si="1"/>
        <v>1</v>
      </c>
      <c r="E158" s="99" t="b">
        <f t="shared" ref="E158:F158" si="111">E90=E25</f>
        <v>1</v>
      </c>
      <c r="F158" s="99" t="b">
        <f t="shared" si="111"/>
        <v>0</v>
      </c>
      <c r="G158" s="99" t="b">
        <f t="shared" si="3"/>
        <v>1</v>
      </c>
      <c r="H158" s="99" t="b">
        <f t="shared" ref="H158:I158" si="112">H90=H25</f>
        <v>1</v>
      </c>
      <c r="I158" s="99" t="b">
        <f t="shared" si="112"/>
        <v>1</v>
      </c>
      <c r="J158" s="99" t="b">
        <f t="shared" si="5"/>
        <v>1</v>
      </c>
      <c r="K158" s="99" t="b">
        <f t="shared" ref="K158:L158" si="113">K90=K25</f>
        <v>1</v>
      </c>
      <c r="L158" s="99" t="b">
        <f t="shared" si="113"/>
        <v>0</v>
      </c>
      <c r="M158" s="99" t="b">
        <f t="shared" si="7"/>
        <v>1</v>
      </c>
      <c r="N158" s="99" t="b">
        <f t="shared" ref="N158:O158" si="114">N90=N25</f>
        <v>1</v>
      </c>
      <c r="O158" s="99" t="b">
        <f t="shared" si="114"/>
        <v>0</v>
      </c>
      <c r="P158" s="99" t="b">
        <f t="shared" si="9"/>
        <v>1</v>
      </c>
    </row>
    <row r="159" spans="1:16" x14ac:dyDescent="0.25">
      <c r="A159" s="96" t="s">
        <v>52</v>
      </c>
      <c r="B159" s="99" t="b">
        <f t="shared" ref="B159:C159" si="115">B91=B26</f>
        <v>1</v>
      </c>
      <c r="C159" s="99" t="b">
        <f t="shared" si="115"/>
        <v>0</v>
      </c>
      <c r="D159" s="99" t="b">
        <f t="shared" si="1"/>
        <v>1</v>
      </c>
      <c r="E159" s="99" t="b">
        <f t="shared" ref="E159:F159" si="116">E91=E26</f>
        <v>1</v>
      </c>
      <c r="F159" s="99" t="b">
        <f t="shared" si="116"/>
        <v>0</v>
      </c>
      <c r="G159" s="99" t="b">
        <f t="shared" si="3"/>
        <v>1</v>
      </c>
      <c r="H159" s="99" t="b">
        <f t="shared" ref="H159:I159" si="117">H91=H26</f>
        <v>1</v>
      </c>
      <c r="I159" s="99" t="b">
        <f t="shared" si="117"/>
        <v>0</v>
      </c>
      <c r="J159" s="99" t="b">
        <f t="shared" si="5"/>
        <v>1</v>
      </c>
      <c r="K159" s="99" t="b">
        <f t="shared" ref="K159:L159" si="118">K91=K26</f>
        <v>1</v>
      </c>
      <c r="L159" s="99" t="b">
        <f t="shared" si="118"/>
        <v>0</v>
      </c>
      <c r="M159" s="99" t="b">
        <f t="shared" si="7"/>
        <v>1</v>
      </c>
      <c r="N159" s="99" t="b">
        <f t="shared" ref="N159:O159" si="119">N91=N26</f>
        <v>1</v>
      </c>
      <c r="O159" s="99" t="b">
        <f t="shared" si="119"/>
        <v>0</v>
      </c>
      <c r="P159" s="99" t="b">
        <f t="shared" si="9"/>
        <v>1</v>
      </c>
    </row>
    <row r="160" spans="1:16" x14ac:dyDescent="0.25">
      <c r="A160" s="96" t="s">
        <v>46</v>
      </c>
      <c r="B160" s="99" t="b">
        <f t="shared" ref="B160:C160" si="120">B92=B27</f>
        <v>0</v>
      </c>
      <c r="C160" s="99" t="b">
        <f t="shared" si="120"/>
        <v>0</v>
      </c>
      <c r="D160" s="99" t="e">
        <f t="shared" si="1"/>
        <v>#VALUE!</v>
      </c>
      <c r="E160" s="99" t="b">
        <f t="shared" ref="E160:F160" si="121">E92=E27</f>
        <v>0</v>
      </c>
      <c r="F160" s="99" t="b">
        <f t="shared" si="121"/>
        <v>0</v>
      </c>
      <c r="G160" s="99" t="e">
        <f t="shared" si="3"/>
        <v>#VALUE!</v>
      </c>
      <c r="H160" s="99" t="b">
        <f t="shared" ref="H160:I160" si="122">H92=H27</f>
        <v>0</v>
      </c>
      <c r="I160" s="99" t="b">
        <f t="shared" si="122"/>
        <v>0</v>
      </c>
      <c r="J160" s="99" t="e">
        <f t="shared" si="5"/>
        <v>#VALUE!</v>
      </c>
      <c r="K160" s="99" t="b">
        <f t="shared" ref="K160:L160" si="123">K92=K27</f>
        <v>0</v>
      </c>
      <c r="L160" s="99" t="b">
        <f t="shared" si="123"/>
        <v>0</v>
      </c>
      <c r="M160" s="99" t="e">
        <f t="shared" si="7"/>
        <v>#VALUE!</v>
      </c>
      <c r="N160" s="99" t="b">
        <f t="shared" ref="N160:O160" si="124">N92=N27</f>
        <v>0</v>
      </c>
      <c r="O160" s="99" t="b">
        <f t="shared" si="124"/>
        <v>0</v>
      </c>
      <c r="P160" s="99" t="b">
        <f t="shared" si="9"/>
        <v>0</v>
      </c>
    </row>
    <row r="161" spans="1:16" x14ac:dyDescent="0.25">
      <c r="A161" s="96" t="s">
        <v>42</v>
      </c>
      <c r="B161" s="99" t="b">
        <f t="shared" ref="B161:C161" si="125">B93=B28</f>
        <v>0</v>
      </c>
      <c r="C161" s="99" t="b">
        <f t="shared" si="125"/>
        <v>0</v>
      </c>
      <c r="D161" s="99" t="b">
        <f t="shared" si="1"/>
        <v>0</v>
      </c>
      <c r="E161" s="99" t="b">
        <f t="shared" ref="E161:F161" si="126">E93=E28</f>
        <v>0</v>
      </c>
      <c r="F161" s="99" t="b">
        <f t="shared" si="126"/>
        <v>0</v>
      </c>
      <c r="G161" s="99" t="b">
        <f t="shared" si="3"/>
        <v>0</v>
      </c>
      <c r="H161" s="99" t="b">
        <f t="shared" ref="H161:I161" si="127">H93=H28</f>
        <v>0</v>
      </c>
      <c r="I161" s="99" t="b">
        <f t="shared" si="127"/>
        <v>0</v>
      </c>
      <c r="J161" s="99" t="b">
        <f t="shared" si="5"/>
        <v>0</v>
      </c>
      <c r="K161" s="99" t="b">
        <f t="shared" ref="K161:L161" si="128">K93=K28</f>
        <v>0</v>
      </c>
      <c r="L161" s="99" t="b">
        <f t="shared" si="128"/>
        <v>0</v>
      </c>
      <c r="M161" s="99" t="b">
        <f t="shared" si="7"/>
        <v>0</v>
      </c>
      <c r="N161" s="99" t="b">
        <f t="shared" ref="N161:O161" si="129">N93=N28</f>
        <v>0</v>
      </c>
      <c r="O161" s="99" t="b">
        <f t="shared" si="129"/>
        <v>0</v>
      </c>
      <c r="P161" s="99" t="b">
        <f t="shared" si="9"/>
        <v>0</v>
      </c>
    </row>
    <row r="162" spans="1:16" x14ac:dyDescent="0.25">
      <c r="A162" s="96" t="s">
        <v>39</v>
      </c>
      <c r="B162" s="99" t="b">
        <f t="shared" ref="B162:C162" si="130">B94=B29</f>
        <v>0</v>
      </c>
      <c r="C162" s="99" t="b">
        <f t="shared" si="130"/>
        <v>0</v>
      </c>
      <c r="D162" s="99" t="b">
        <f t="shared" si="1"/>
        <v>0</v>
      </c>
      <c r="E162" s="99" t="b">
        <f t="shared" ref="E162:F162" si="131">E94=E29</f>
        <v>0</v>
      </c>
      <c r="F162" s="99" t="b">
        <f t="shared" si="131"/>
        <v>0</v>
      </c>
      <c r="G162" s="99" t="b">
        <f t="shared" si="3"/>
        <v>0</v>
      </c>
      <c r="H162" s="99" t="b">
        <f t="shared" ref="H162:I162" si="132">H94=H29</f>
        <v>0</v>
      </c>
      <c r="I162" s="99" t="b">
        <f t="shared" si="132"/>
        <v>0</v>
      </c>
      <c r="J162" s="99" t="b">
        <f t="shared" si="5"/>
        <v>0</v>
      </c>
      <c r="K162" s="99" t="b">
        <f t="shared" ref="K162:L162" si="133">K94=K29</f>
        <v>0</v>
      </c>
      <c r="L162" s="99" t="b">
        <f t="shared" si="133"/>
        <v>0</v>
      </c>
      <c r="M162" s="99" t="b">
        <f t="shared" si="7"/>
        <v>0</v>
      </c>
      <c r="N162" s="99" t="b">
        <f t="shared" ref="N162:O162" si="134">N94=N29</f>
        <v>0</v>
      </c>
      <c r="O162" s="99" t="b">
        <f t="shared" si="134"/>
        <v>0</v>
      </c>
      <c r="P162" s="99" t="b">
        <f t="shared" si="9"/>
        <v>0</v>
      </c>
    </row>
    <row r="163" spans="1:16" x14ac:dyDescent="0.25">
      <c r="A163" s="96" t="s">
        <v>8</v>
      </c>
      <c r="B163" s="99" t="b">
        <f t="shared" ref="B163:C163" si="135">B95=B30</f>
        <v>0</v>
      </c>
      <c r="C163" s="99" t="b">
        <f t="shared" si="135"/>
        <v>0</v>
      </c>
      <c r="D163" s="99" t="b">
        <f t="shared" si="1"/>
        <v>0</v>
      </c>
      <c r="E163" s="99" t="b">
        <f t="shared" ref="E163:F163" si="136">E95=E30</f>
        <v>0</v>
      </c>
      <c r="F163" s="99" t="b">
        <f t="shared" si="136"/>
        <v>0</v>
      </c>
      <c r="G163" s="99" t="b">
        <f t="shared" si="3"/>
        <v>0</v>
      </c>
      <c r="H163" s="99" t="b">
        <f t="shared" ref="H163:I163" si="137">H95=H30</f>
        <v>0</v>
      </c>
      <c r="I163" s="99" t="b">
        <f t="shared" si="137"/>
        <v>0</v>
      </c>
      <c r="J163" s="99" t="b">
        <f t="shared" si="5"/>
        <v>0</v>
      </c>
      <c r="K163" s="99" t="b">
        <f t="shared" ref="K163:L163" si="138">K95=K30</f>
        <v>0</v>
      </c>
      <c r="L163" s="99" t="b">
        <f t="shared" si="138"/>
        <v>0</v>
      </c>
      <c r="M163" s="99" t="b">
        <f t="shared" si="7"/>
        <v>0</v>
      </c>
      <c r="N163" s="99" t="b">
        <f t="shared" ref="N163:O163" si="139">N95=N30</f>
        <v>0</v>
      </c>
      <c r="O163" s="99" t="b">
        <f t="shared" si="139"/>
        <v>0</v>
      </c>
      <c r="P163" s="99" t="b">
        <f t="shared" si="9"/>
        <v>0</v>
      </c>
    </row>
    <row r="164" spans="1:16" x14ac:dyDescent="0.25">
      <c r="A164" s="96" t="s">
        <v>47</v>
      </c>
      <c r="B164" s="99" t="b">
        <f t="shared" ref="B164:C164" si="140">B96=B31</f>
        <v>0</v>
      </c>
      <c r="C164" s="99" t="b">
        <f t="shared" si="140"/>
        <v>0</v>
      </c>
      <c r="D164" s="99" t="b">
        <f t="shared" si="1"/>
        <v>0</v>
      </c>
      <c r="E164" s="99" t="b">
        <f t="shared" ref="E164:F164" si="141">E96=E31</f>
        <v>0</v>
      </c>
      <c r="F164" s="99" t="b">
        <f t="shared" si="141"/>
        <v>0</v>
      </c>
      <c r="G164" s="99" t="b">
        <f t="shared" si="3"/>
        <v>0</v>
      </c>
      <c r="H164" s="99" t="b">
        <f t="shared" ref="H164:I164" si="142">H96=H31</f>
        <v>0</v>
      </c>
      <c r="I164" s="99" t="b">
        <f t="shared" si="142"/>
        <v>0</v>
      </c>
      <c r="J164" s="99" t="b">
        <f t="shared" si="5"/>
        <v>0</v>
      </c>
      <c r="K164" s="99" t="b">
        <f t="shared" ref="K164:L164" si="143">K96=K31</f>
        <v>0</v>
      </c>
      <c r="L164" s="99" t="b">
        <f t="shared" si="143"/>
        <v>0</v>
      </c>
      <c r="M164" s="99" t="b">
        <f t="shared" si="7"/>
        <v>0</v>
      </c>
      <c r="N164" s="99" t="b">
        <f t="shared" ref="N164:O164" si="144">N96=N31</f>
        <v>0</v>
      </c>
      <c r="O164" s="99" t="b">
        <f t="shared" si="144"/>
        <v>0</v>
      </c>
      <c r="P164" s="99" t="b">
        <f t="shared" si="9"/>
        <v>0</v>
      </c>
    </row>
    <row r="165" spans="1:16" x14ac:dyDescent="0.25">
      <c r="A165" s="96" t="s">
        <v>23</v>
      </c>
      <c r="B165" s="99" t="b">
        <f t="shared" ref="B165:C165" si="145">B97=B32</f>
        <v>0</v>
      </c>
      <c r="C165" s="99" t="b">
        <f t="shared" si="145"/>
        <v>0</v>
      </c>
      <c r="D165" s="99" t="b">
        <f t="shared" si="1"/>
        <v>0</v>
      </c>
      <c r="E165" s="99" t="b">
        <f t="shared" ref="E165:F165" si="146">E97=E32</f>
        <v>0</v>
      </c>
      <c r="F165" s="99" t="b">
        <f t="shared" si="146"/>
        <v>0</v>
      </c>
      <c r="G165" s="99" t="b">
        <f t="shared" si="3"/>
        <v>0</v>
      </c>
      <c r="H165" s="99" t="b">
        <f t="shared" ref="H165:I165" si="147">H97=H32</f>
        <v>0</v>
      </c>
      <c r="I165" s="99" t="b">
        <f t="shared" si="147"/>
        <v>0</v>
      </c>
      <c r="J165" s="99" t="b">
        <f t="shared" si="5"/>
        <v>0</v>
      </c>
      <c r="K165" s="99" t="b">
        <f t="shared" ref="K165:L165" si="148">K97=K32</f>
        <v>0</v>
      </c>
      <c r="L165" s="99" t="b">
        <f t="shared" si="148"/>
        <v>0</v>
      </c>
      <c r="M165" s="99" t="b">
        <f t="shared" si="7"/>
        <v>0</v>
      </c>
      <c r="N165" s="99" t="b">
        <f t="shared" ref="N165:O165" si="149">N97=N32</f>
        <v>0</v>
      </c>
      <c r="O165" s="99" t="b">
        <f t="shared" si="149"/>
        <v>0</v>
      </c>
      <c r="P165" s="99" t="b">
        <f t="shared" si="9"/>
        <v>0</v>
      </c>
    </row>
    <row r="166" spans="1:16" x14ac:dyDescent="0.25">
      <c r="A166" s="96" t="s">
        <v>25</v>
      </c>
      <c r="B166" s="99" t="b">
        <f t="shared" ref="B166:C166" si="150">B98=B33</f>
        <v>0</v>
      </c>
      <c r="C166" s="99" t="b">
        <f t="shared" si="150"/>
        <v>0</v>
      </c>
      <c r="D166" s="99" t="b">
        <f t="shared" si="1"/>
        <v>0</v>
      </c>
      <c r="E166" s="99" t="b">
        <f t="shared" ref="E166:F166" si="151">E98=E33</f>
        <v>0</v>
      </c>
      <c r="F166" s="99" t="b">
        <f t="shared" si="151"/>
        <v>0</v>
      </c>
      <c r="G166" s="99" t="b">
        <f t="shared" si="3"/>
        <v>0</v>
      </c>
      <c r="H166" s="99" t="b">
        <f t="shared" ref="H166:I166" si="152">H98=H33</f>
        <v>0</v>
      </c>
      <c r="I166" s="99" t="b">
        <f t="shared" si="152"/>
        <v>0</v>
      </c>
      <c r="J166" s="99" t="b">
        <f t="shared" si="5"/>
        <v>0</v>
      </c>
      <c r="K166" s="99" t="b">
        <f t="shared" ref="K166:L166" si="153">K98=K33</f>
        <v>0</v>
      </c>
      <c r="L166" s="99" t="b">
        <f t="shared" si="153"/>
        <v>0</v>
      </c>
      <c r="M166" s="99" t="b">
        <f t="shared" si="7"/>
        <v>0</v>
      </c>
      <c r="N166" s="99" t="b">
        <f t="shared" ref="N166:O166" si="154">N98=N33</f>
        <v>0</v>
      </c>
      <c r="O166" s="99" t="b">
        <f t="shared" si="154"/>
        <v>0</v>
      </c>
      <c r="P166" s="99" t="b">
        <f t="shared" si="9"/>
        <v>0</v>
      </c>
    </row>
    <row r="167" spans="1:16" x14ac:dyDescent="0.25">
      <c r="A167" s="96" t="s">
        <v>28</v>
      </c>
      <c r="B167" s="99" t="b">
        <f t="shared" ref="B167:C167" si="155">B99=B34</f>
        <v>0</v>
      </c>
      <c r="C167" s="99" t="b">
        <f t="shared" si="155"/>
        <v>0</v>
      </c>
      <c r="D167" s="99" t="e">
        <f t="shared" si="1"/>
        <v>#VALUE!</v>
      </c>
      <c r="E167" s="99" t="b">
        <f t="shared" ref="E167:F167" si="156">E99=E34</f>
        <v>0</v>
      </c>
      <c r="F167" s="99" t="b">
        <f t="shared" si="156"/>
        <v>0</v>
      </c>
      <c r="G167" s="99" t="e">
        <f t="shared" si="3"/>
        <v>#VALUE!</v>
      </c>
      <c r="H167" s="99" t="b">
        <f t="shared" ref="H167:I167" si="157">H99=H34</f>
        <v>0</v>
      </c>
      <c r="I167" s="99" t="b">
        <f t="shared" si="157"/>
        <v>0</v>
      </c>
      <c r="J167" s="99" t="e">
        <f t="shared" si="5"/>
        <v>#VALUE!</v>
      </c>
      <c r="K167" s="99" t="b">
        <f t="shared" ref="K167:L167" si="158">K99=K34</f>
        <v>1</v>
      </c>
      <c r="L167" s="99" t="b">
        <f t="shared" si="158"/>
        <v>0</v>
      </c>
      <c r="M167" s="99" t="b">
        <f t="shared" si="7"/>
        <v>0</v>
      </c>
      <c r="N167" s="99" t="b">
        <f t="shared" ref="N167:O167" si="159">N99=N34</f>
        <v>0</v>
      </c>
      <c r="O167" s="99" t="b">
        <f t="shared" si="159"/>
        <v>0</v>
      </c>
      <c r="P167" s="99" t="b">
        <f t="shared" si="9"/>
        <v>0</v>
      </c>
    </row>
    <row r="168" spans="1:16" x14ac:dyDescent="0.25">
      <c r="A168" s="96" t="s">
        <v>314</v>
      </c>
      <c r="B168" s="99" t="b">
        <f t="shared" ref="B168:C168" si="160">B100=B35</f>
        <v>0</v>
      </c>
      <c r="C168" s="99" t="b">
        <f t="shared" si="160"/>
        <v>0</v>
      </c>
      <c r="D168" s="99" t="e">
        <f t="shared" si="1"/>
        <v>#VALUE!</v>
      </c>
      <c r="E168" s="99" t="b">
        <f t="shared" ref="E168:F168" si="161">E100=E35</f>
        <v>0</v>
      </c>
      <c r="F168" s="99" t="b">
        <f t="shared" si="161"/>
        <v>0</v>
      </c>
      <c r="G168" s="99" t="e">
        <f t="shared" si="3"/>
        <v>#VALUE!</v>
      </c>
      <c r="H168" s="99" t="b">
        <f t="shared" ref="H168:I168" si="162">H100=H35</f>
        <v>0</v>
      </c>
      <c r="I168" s="99" t="b">
        <f t="shared" si="162"/>
        <v>0</v>
      </c>
      <c r="J168" s="99" t="e">
        <f t="shared" si="5"/>
        <v>#VALUE!</v>
      </c>
      <c r="K168" s="99" t="b">
        <f t="shared" ref="K168:L168" si="163">K100=K35</f>
        <v>0</v>
      </c>
      <c r="L168" s="99" t="b">
        <f t="shared" si="163"/>
        <v>0</v>
      </c>
      <c r="M168" s="99" t="b">
        <f t="shared" si="7"/>
        <v>0</v>
      </c>
      <c r="N168" s="99" t="b">
        <f t="shared" ref="N168:O168" si="164">N100=N35</f>
        <v>0</v>
      </c>
      <c r="O168" s="99" t="b">
        <f t="shared" si="164"/>
        <v>0</v>
      </c>
      <c r="P168" s="99" t="b">
        <f t="shared" si="9"/>
        <v>0</v>
      </c>
    </row>
    <row r="169" spans="1:16" x14ac:dyDescent="0.25">
      <c r="A169" s="96" t="s">
        <v>48</v>
      </c>
      <c r="B169" s="99" t="b">
        <f t="shared" ref="B169:C169" si="165">B101=B36</f>
        <v>0</v>
      </c>
      <c r="C169" s="99" t="b">
        <f t="shared" si="165"/>
        <v>0</v>
      </c>
      <c r="D169" s="99" t="b">
        <f t="shared" si="1"/>
        <v>0</v>
      </c>
      <c r="E169" s="99" t="b">
        <f t="shared" ref="E169:F169" si="166">E101=E36</f>
        <v>0</v>
      </c>
      <c r="F169" s="99" t="b">
        <f t="shared" si="166"/>
        <v>0</v>
      </c>
      <c r="G169" s="99" t="b">
        <f t="shared" si="3"/>
        <v>0</v>
      </c>
      <c r="H169" s="99" t="b">
        <f t="shared" ref="H169:I169" si="167">H101=H36</f>
        <v>0</v>
      </c>
      <c r="I169" s="99" t="b">
        <f t="shared" si="167"/>
        <v>0</v>
      </c>
      <c r="J169" s="99" t="b">
        <f t="shared" si="5"/>
        <v>0</v>
      </c>
      <c r="K169" s="99" t="b">
        <f t="shared" ref="K169:L169" si="168">K101=K36</f>
        <v>0</v>
      </c>
      <c r="L169" s="99" t="b">
        <f t="shared" si="168"/>
        <v>0</v>
      </c>
      <c r="M169" s="99" t="b">
        <f t="shared" si="7"/>
        <v>0</v>
      </c>
      <c r="N169" s="99" t="b">
        <f t="shared" ref="N169:O169" si="169">N101=N36</f>
        <v>0</v>
      </c>
      <c r="O169" s="99" t="b">
        <f t="shared" si="169"/>
        <v>0</v>
      </c>
      <c r="P169" s="99" t="b">
        <f t="shared" si="9"/>
        <v>0</v>
      </c>
    </row>
    <row r="170" spans="1:16" x14ac:dyDescent="0.25">
      <c r="A170" s="96" t="s">
        <v>5</v>
      </c>
      <c r="B170" s="99" t="b">
        <f t="shared" ref="B170:C170" si="170">B102=B37</f>
        <v>0</v>
      </c>
      <c r="C170" s="99" t="b">
        <f t="shared" si="170"/>
        <v>0</v>
      </c>
      <c r="D170" s="99" t="b">
        <f t="shared" si="1"/>
        <v>0</v>
      </c>
      <c r="E170" s="99" t="b">
        <f t="shared" ref="E170:F170" si="171">E102=E37</f>
        <v>0</v>
      </c>
      <c r="F170" s="99" t="b">
        <f t="shared" si="171"/>
        <v>0</v>
      </c>
      <c r="G170" s="99" t="b">
        <f t="shared" si="3"/>
        <v>0</v>
      </c>
      <c r="H170" s="99" t="b">
        <f t="shared" ref="H170:I170" si="172">H102=H37</f>
        <v>0</v>
      </c>
      <c r="I170" s="99" t="b">
        <f t="shared" si="172"/>
        <v>0</v>
      </c>
      <c r="J170" s="99" t="b">
        <f t="shared" si="5"/>
        <v>0</v>
      </c>
      <c r="K170" s="99" t="b">
        <f t="shared" ref="K170:L170" si="173">K102=K37</f>
        <v>0</v>
      </c>
      <c r="L170" s="99" t="b">
        <f t="shared" si="173"/>
        <v>0</v>
      </c>
      <c r="M170" s="99" t="b">
        <f t="shared" si="7"/>
        <v>0</v>
      </c>
      <c r="N170" s="99" t="b">
        <f t="shared" ref="N170:O170" si="174">N102=N37</f>
        <v>0</v>
      </c>
      <c r="O170" s="99" t="b">
        <f t="shared" si="174"/>
        <v>0</v>
      </c>
      <c r="P170" s="99" t="b">
        <f t="shared" si="9"/>
        <v>0</v>
      </c>
    </row>
    <row r="171" spans="1:16" x14ac:dyDescent="0.25">
      <c r="A171" s="96" t="s">
        <v>18</v>
      </c>
      <c r="B171" s="99" t="b">
        <f t="shared" ref="B171:C171" si="175">B103=B38</f>
        <v>0</v>
      </c>
      <c r="C171" s="99" t="b">
        <f t="shared" si="175"/>
        <v>0</v>
      </c>
      <c r="D171" s="99" t="b">
        <f t="shared" si="1"/>
        <v>0</v>
      </c>
      <c r="E171" s="99" t="b">
        <f t="shared" ref="E171:F171" si="176">E103=E38</f>
        <v>0</v>
      </c>
      <c r="F171" s="99" t="b">
        <f t="shared" si="176"/>
        <v>0</v>
      </c>
      <c r="G171" s="99" t="b">
        <f t="shared" si="3"/>
        <v>0</v>
      </c>
      <c r="H171" s="99" t="b">
        <f t="shared" ref="H171:I171" si="177">H103=H38</f>
        <v>0</v>
      </c>
      <c r="I171" s="99" t="b">
        <f t="shared" si="177"/>
        <v>0</v>
      </c>
      <c r="J171" s="99" t="b">
        <f t="shared" si="5"/>
        <v>0</v>
      </c>
      <c r="K171" s="99" t="b">
        <f t="shared" ref="K171:L171" si="178">K103=K38</f>
        <v>0</v>
      </c>
      <c r="L171" s="99" t="b">
        <f t="shared" si="178"/>
        <v>0</v>
      </c>
      <c r="M171" s="99" t="b">
        <f t="shared" si="7"/>
        <v>0</v>
      </c>
      <c r="N171" s="99" t="b">
        <f t="shared" ref="N171:O171" si="179">N103=N38</f>
        <v>1</v>
      </c>
      <c r="O171" s="99" t="b">
        <f t="shared" si="179"/>
        <v>0</v>
      </c>
      <c r="P171" s="99" t="b">
        <f t="shared" si="9"/>
        <v>0</v>
      </c>
    </row>
    <row r="172" spans="1:16" x14ac:dyDescent="0.25">
      <c r="A172" s="96" t="s">
        <v>49</v>
      </c>
      <c r="B172" s="99" t="b">
        <f t="shared" ref="B172:C172" si="180">B104=B39</f>
        <v>0</v>
      </c>
      <c r="C172" s="99" t="b">
        <f t="shared" si="180"/>
        <v>0</v>
      </c>
      <c r="D172" s="99" t="b">
        <f t="shared" si="1"/>
        <v>0</v>
      </c>
      <c r="E172" s="99" t="b">
        <f t="shared" ref="E172:F172" si="181">E104=E39</f>
        <v>0</v>
      </c>
      <c r="F172" s="99" t="b">
        <f t="shared" si="181"/>
        <v>0</v>
      </c>
      <c r="G172" s="99" t="b">
        <f t="shared" si="3"/>
        <v>0</v>
      </c>
      <c r="H172" s="99" t="b">
        <f t="shared" ref="H172:I172" si="182">H104=H39</f>
        <v>0</v>
      </c>
      <c r="I172" s="99" t="b">
        <f t="shared" si="182"/>
        <v>0</v>
      </c>
      <c r="J172" s="99" t="b">
        <f t="shared" si="5"/>
        <v>0</v>
      </c>
      <c r="K172" s="99" t="b">
        <f t="shared" ref="K172:L172" si="183">K104=K39</f>
        <v>0</v>
      </c>
      <c r="L172" s="99" t="b">
        <f t="shared" si="183"/>
        <v>0</v>
      </c>
      <c r="M172" s="99" t="b">
        <f t="shared" si="7"/>
        <v>0</v>
      </c>
      <c r="N172" s="99" t="b">
        <f t="shared" ref="N172:O172" si="184">N104=N39</f>
        <v>0</v>
      </c>
      <c r="O172" s="99" t="b">
        <f t="shared" si="184"/>
        <v>0</v>
      </c>
      <c r="P172" s="99" t="b">
        <f t="shared" si="9"/>
        <v>0</v>
      </c>
    </row>
    <row r="173" spans="1:16" x14ac:dyDescent="0.25">
      <c r="A173" s="96" t="s">
        <v>20</v>
      </c>
      <c r="B173" s="99" t="b">
        <f t="shared" ref="B173:C173" si="185">B105=B40</f>
        <v>0</v>
      </c>
      <c r="C173" s="99" t="b">
        <f t="shared" si="185"/>
        <v>0</v>
      </c>
      <c r="D173" s="99" t="b">
        <f t="shared" si="1"/>
        <v>0</v>
      </c>
      <c r="E173" s="99" t="b">
        <f t="shared" ref="E173:F173" si="186">E105=E40</f>
        <v>0</v>
      </c>
      <c r="F173" s="99" t="b">
        <f t="shared" si="186"/>
        <v>0</v>
      </c>
      <c r="G173" s="99" t="b">
        <f t="shared" si="3"/>
        <v>0</v>
      </c>
      <c r="H173" s="99" t="b">
        <f t="shared" ref="H173:I173" si="187">H105=H40</f>
        <v>0</v>
      </c>
      <c r="I173" s="99" t="b">
        <f t="shared" si="187"/>
        <v>0</v>
      </c>
      <c r="J173" s="99" t="e">
        <f t="shared" si="5"/>
        <v>#VALUE!</v>
      </c>
      <c r="K173" s="99" t="b">
        <f t="shared" ref="K173:L173" si="188">K105=K40</f>
        <v>0</v>
      </c>
      <c r="L173" s="99" t="b">
        <f t="shared" si="188"/>
        <v>0</v>
      </c>
      <c r="M173" s="99" t="b">
        <f t="shared" si="7"/>
        <v>0</v>
      </c>
      <c r="N173" s="99" t="b">
        <f t="shared" ref="N173:O173" si="189">N105=N40</f>
        <v>0</v>
      </c>
      <c r="O173" s="99" t="b">
        <f t="shared" si="189"/>
        <v>0</v>
      </c>
      <c r="P173" s="99" t="b">
        <f t="shared" si="9"/>
        <v>0</v>
      </c>
    </row>
    <row r="174" spans="1:16" x14ac:dyDescent="0.25">
      <c r="A174" s="96" t="s">
        <v>45</v>
      </c>
      <c r="B174" s="99" t="b">
        <f t="shared" ref="B174:C174" si="190">B106=B41</f>
        <v>0</v>
      </c>
      <c r="C174" s="99" t="b">
        <f t="shared" si="190"/>
        <v>0</v>
      </c>
      <c r="D174" s="99" t="b">
        <f t="shared" si="1"/>
        <v>0</v>
      </c>
      <c r="E174" s="99" t="b">
        <f t="shared" ref="E174:F174" si="191">E106=E41</f>
        <v>0</v>
      </c>
      <c r="F174" s="99" t="b">
        <f t="shared" si="191"/>
        <v>0</v>
      </c>
      <c r="G174" s="99" t="b">
        <f t="shared" si="3"/>
        <v>0</v>
      </c>
      <c r="H174" s="99" t="b">
        <f t="shared" ref="H174:I174" si="192">H106=H41</f>
        <v>0</v>
      </c>
      <c r="I174" s="99" t="b">
        <f t="shared" si="192"/>
        <v>0</v>
      </c>
      <c r="J174" s="99" t="e">
        <f t="shared" si="5"/>
        <v>#VALUE!</v>
      </c>
      <c r="K174" s="99" t="b">
        <f t="shared" ref="K174:L174" si="193">K106=K41</f>
        <v>0</v>
      </c>
      <c r="L174" s="99" t="b">
        <f t="shared" si="193"/>
        <v>0</v>
      </c>
      <c r="M174" s="99" t="b">
        <f t="shared" si="7"/>
        <v>0</v>
      </c>
      <c r="N174" s="99" t="b">
        <f t="shared" ref="N174:O174" si="194">N106=N41</f>
        <v>0</v>
      </c>
      <c r="O174" s="99" t="b">
        <f t="shared" si="194"/>
        <v>0</v>
      </c>
      <c r="P174" s="99" t="b">
        <f t="shared" si="9"/>
        <v>0</v>
      </c>
    </row>
    <row r="175" spans="1:16" x14ac:dyDescent="0.25">
      <c r="A175" s="96" t="s">
        <v>2</v>
      </c>
      <c r="B175" s="99" t="b">
        <f t="shared" ref="B175:C175" si="195">B107=B42</f>
        <v>0</v>
      </c>
      <c r="C175" s="99" t="b">
        <f t="shared" si="195"/>
        <v>0</v>
      </c>
      <c r="D175" s="99" t="b">
        <f t="shared" si="1"/>
        <v>0</v>
      </c>
      <c r="E175" s="99" t="b">
        <f t="shared" ref="E175:F175" si="196">E107=E42</f>
        <v>0</v>
      </c>
      <c r="F175" s="99" t="b">
        <f t="shared" si="196"/>
        <v>0</v>
      </c>
      <c r="G175" s="99" t="b">
        <f t="shared" si="3"/>
        <v>0</v>
      </c>
      <c r="H175" s="99" t="b">
        <f t="shared" ref="H175:I175" si="197">H107=H42</f>
        <v>0</v>
      </c>
      <c r="I175" s="99" t="b">
        <f t="shared" si="197"/>
        <v>0</v>
      </c>
      <c r="J175" s="99" t="b">
        <f t="shared" si="5"/>
        <v>0</v>
      </c>
      <c r="K175" s="99" t="b">
        <f t="shared" ref="K175:L175" si="198">K107=K42</f>
        <v>0</v>
      </c>
      <c r="L175" s="99" t="b">
        <f t="shared" si="198"/>
        <v>0</v>
      </c>
      <c r="M175" s="99" t="b">
        <f t="shared" si="7"/>
        <v>0</v>
      </c>
      <c r="N175" s="99" t="b">
        <f t="shared" ref="N175:O175" si="199">N107=N42</f>
        <v>0</v>
      </c>
      <c r="O175" s="99" t="b">
        <f t="shared" si="199"/>
        <v>0</v>
      </c>
      <c r="P175" s="99" t="b">
        <f t="shared" si="9"/>
        <v>0</v>
      </c>
    </row>
    <row r="176" spans="1:16" x14ac:dyDescent="0.25">
      <c r="A176" s="96" t="s">
        <v>21</v>
      </c>
      <c r="B176" s="99" t="b">
        <f t="shared" ref="B176:C176" si="200">B108=B43</f>
        <v>0</v>
      </c>
      <c r="C176" s="99" t="b">
        <f t="shared" si="200"/>
        <v>0</v>
      </c>
      <c r="D176" s="99" t="b">
        <f t="shared" si="1"/>
        <v>0</v>
      </c>
      <c r="E176" s="99" t="b">
        <f t="shared" ref="E176:F176" si="201">E108=E43</f>
        <v>0</v>
      </c>
      <c r="F176" s="99" t="b">
        <f t="shared" si="201"/>
        <v>0</v>
      </c>
      <c r="G176" s="99" t="b">
        <f t="shared" si="3"/>
        <v>0</v>
      </c>
      <c r="H176" s="99" t="b">
        <f t="shared" ref="H176:I176" si="202">H108=H43</f>
        <v>0</v>
      </c>
      <c r="I176" s="99" t="b">
        <f t="shared" si="202"/>
        <v>0</v>
      </c>
      <c r="J176" s="99" t="b">
        <f t="shared" si="5"/>
        <v>0</v>
      </c>
      <c r="K176" s="99" t="b">
        <f t="shared" ref="K176:L176" si="203">K108=K43</f>
        <v>0</v>
      </c>
      <c r="L176" s="99" t="b">
        <f t="shared" si="203"/>
        <v>0</v>
      </c>
      <c r="M176" s="99" t="b">
        <f t="shared" si="7"/>
        <v>0</v>
      </c>
      <c r="N176" s="99" t="b">
        <f t="shared" ref="N176:O176" si="204">N108=N43</f>
        <v>0</v>
      </c>
      <c r="O176" s="99" t="b">
        <f t="shared" si="204"/>
        <v>0</v>
      </c>
      <c r="P176" s="99" t="b">
        <f t="shared" si="9"/>
        <v>0</v>
      </c>
    </row>
    <row r="177" spans="1:16" x14ac:dyDescent="0.25">
      <c r="A177" s="96" t="s">
        <v>33</v>
      </c>
      <c r="B177" s="99" t="b">
        <f t="shared" ref="B177:C177" si="205">B109=B44</f>
        <v>0</v>
      </c>
      <c r="C177" s="99" t="b">
        <f t="shared" si="205"/>
        <v>0</v>
      </c>
      <c r="D177" s="99" t="b">
        <f t="shared" si="1"/>
        <v>0</v>
      </c>
      <c r="E177" s="99" t="b">
        <f t="shared" ref="E177:F177" si="206">E109=E44</f>
        <v>0</v>
      </c>
      <c r="F177" s="99" t="b">
        <f t="shared" si="206"/>
        <v>0</v>
      </c>
      <c r="G177" s="99" t="b">
        <f t="shared" si="3"/>
        <v>0</v>
      </c>
      <c r="H177" s="99" t="b">
        <f t="shared" ref="H177:I177" si="207">H109=H44</f>
        <v>0</v>
      </c>
      <c r="I177" s="99" t="b">
        <f t="shared" si="207"/>
        <v>0</v>
      </c>
      <c r="J177" s="99" t="b">
        <f t="shared" si="5"/>
        <v>0</v>
      </c>
      <c r="K177" s="99" t="b">
        <f t="shared" ref="K177:L177" si="208">K109=K44</f>
        <v>0</v>
      </c>
      <c r="L177" s="99" t="b">
        <f t="shared" si="208"/>
        <v>0</v>
      </c>
      <c r="M177" s="99" t="b">
        <f t="shared" si="7"/>
        <v>0</v>
      </c>
      <c r="N177" s="99" t="b">
        <f t="shared" ref="N177:O177" si="209">N109=N44</f>
        <v>1</v>
      </c>
      <c r="O177" s="99" t="b">
        <f t="shared" si="209"/>
        <v>0</v>
      </c>
      <c r="P177" s="99" t="b">
        <f t="shared" si="9"/>
        <v>0</v>
      </c>
    </row>
    <row r="178" spans="1:16" x14ac:dyDescent="0.25">
      <c r="A178" s="96" t="s">
        <v>51</v>
      </c>
      <c r="B178" s="99" t="b">
        <f t="shared" ref="B178:C178" si="210">B110=B45</f>
        <v>0</v>
      </c>
      <c r="C178" s="99" t="b">
        <f t="shared" si="210"/>
        <v>0</v>
      </c>
      <c r="D178" s="99" t="b">
        <f t="shared" si="1"/>
        <v>0</v>
      </c>
      <c r="E178" s="99" t="b">
        <f t="shared" ref="E178:F178" si="211">E110=E45</f>
        <v>0</v>
      </c>
      <c r="F178" s="99" t="b">
        <f t="shared" si="211"/>
        <v>0</v>
      </c>
      <c r="G178" s="99" t="b">
        <f t="shared" si="3"/>
        <v>0</v>
      </c>
      <c r="H178" s="99" t="b">
        <f t="shared" ref="H178:I178" si="212">H110=H45</f>
        <v>0</v>
      </c>
      <c r="I178" s="99" t="b">
        <f t="shared" si="212"/>
        <v>0</v>
      </c>
      <c r="J178" s="99" t="b">
        <f t="shared" si="5"/>
        <v>0</v>
      </c>
      <c r="K178" s="99" t="b">
        <f t="shared" ref="K178:L178" si="213">K110=K45</f>
        <v>0</v>
      </c>
      <c r="L178" s="99" t="b">
        <f t="shared" si="213"/>
        <v>0</v>
      </c>
      <c r="M178" s="99" t="b">
        <f t="shared" si="7"/>
        <v>0</v>
      </c>
      <c r="N178" s="99" t="b">
        <f t="shared" ref="N178:O178" si="214">N110=N45</f>
        <v>0</v>
      </c>
      <c r="O178" s="99" t="b">
        <f t="shared" si="214"/>
        <v>0</v>
      </c>
      <c r="P178" s="99" t="b">
        <f t="shared" si="9"/>
        <v>0</v>
      </c>
    </row>
    <row r="179" spans="1:16" x14ac:dyDescent="0.25">
      <c r="A179" s="96" t="s">
        <v>24</v>
      </c>
      <c r="B179" s="99" t="b">
        <f t="shared" ref="B179:C179" si="215">B111=B46</f>
        <v>0</v>
      </c>
      <c r="C179" s="99" t="b">
        <f t="shared" si="215"/>
        <v>0</v>
      </c>
      <c r="D179" s="99" t="b">
        <f t="shared" si="1"/>
        <v>0</v>
      </c>
      <c r="E179" s="99" t="b">
        <f t="shared" ref="E179:F179" si="216">E111=E46</f>
        <v>0</v>
      </c>
      <c r="F179" s="99" t="b">
        <f t="shared" si="216"/>
        <v>0</v>
      </c>
      <c r="G179" s="99" t="b">
        <f t="shared" si="3"/>
        <v>0</v>
      </c>
      <c r="H179" s="99" t="b">
        <f t="shared" ref="H179:I179" si="217">H111=H46</f>
        <v>0</v>
      </c>
      <c r="I179" s="99" t="b">
        <f t="shared" si="217"/>
        <v>0</v>
      </c>
      <c r="J179" s="99" t="b">
        <f t="shared" si="5"/>
        <v>0</v>
      </c>
      <c r="K179" s="99" t="b">
        <f t="shared" ref="K179:L179" si="218">K111=K46</f>
        <v>0</v>
      </c>
      <c r="L179" s="99" t="b">
        <f t="shared" si="218"/>
        <v>0</v>
      </c>
      <c r="M179" s="99" t="b">
        <f t="shared" si="7"/>
        <v>0</v>
      </c>
      <c r="N179" s="99" t="b">
        <f t="shared" ref="N179:O179" si="219">N111=N46</f>
        <v>0</v>
      </c>
      <c r="O179" s="99" t="b">
        <f t="shared" si="219"/>
        <v>0</v>
      </c>
      <c r="P179" s="99" t="b">
        <f t="shared" si="9"/>
        <v>0</v>
      </c>
    </row>
    <row r="180" spans="1:16" x14ac:dyDescent="0.25">
      <c r="A180" s="96" t="s">
        <v>4</v>
      </c>
      <c r="B180" s="99" t="b">
        <f t="shared" ref="B180:C180" si="220">B112=B47</f>
        <v>0</v>
      </c>
      <c r="C180" s="99" t="b">
        <f t="shared" si="220"/>
        <v>0</v>
      </c>
      <c r="D180" s="99" t="e">
        <f t="shared" si="1"/>
        <v>#VALUE!</v>
      </c>
      <c r="E180" s="99" t="b">
        <f t="shared" ref="E180:F180" si="221">E112=E47</f>
        <v>0</v>
      </c>
      <c r="F180" s="99" t="b">
        <f t="shared" si="221"/>
        <v>0</v>
      </c>
      <c r="G180" s="99" t="b">
        <f t="shared" si="3"/>
        <v>0</v>
      </c>
      <c r="H180" s="99" t="b">
        <f t="shared" ref="H180:I180" si="222">H112=H47</f>
        <v>0</v>
      </c>
      <c r="I180" s="99" t="b">
        <f t="shared" si="222"/>
        <v>0</v>
      </c>
      <c r="J180" s="99" t="b">
        <f t="shared" si="5"/>
        <v>0</v>
      </c>
      <c r="K180" s="99" t="b">
        <f t="shared" ref="K180:L180" si="223">K112=K47</f>
        <v>0</v>
      </c>
      <c r="L180" s="99" t="b">
        <f t="shared" si="223"/>
        <v>0</v>
      </c>
      <c r="M180" s="99" t="b">
        <f t="shared" si="7"/>
        <v>0</v>
      </c>
      <c r="N180" s="99" t="b">
        <f t="shared" ref="N180:O180" si="224">N112=N47</f>
        <v>0</v>
      </c>
      <c r="O180" s="99" t="b">
        <f t="shared" si="224"/>
        <v>0</v>
      </c>
      <c r="P180" s="99" t="b">
        <f t="shared" si="9"/>
        <v>0</v>
      </c>
    </row>
    <row r="181" spans="1:16" x14ac:dyDescent="0.25">
      <c r="A181" s="96" t="s">
        <v>13</v>
      </c>
      <c r="B181" s="99" t="b">
        <f t="shared" ref="B181:C181" si="225">B113=B48</f>
        <v>0</v>
      </c>
      <c r="C181" s="99" t="b">
        <f t="shared" si="225"/>
        <v>0</v>
      </c>
      <c r="D181" s="99" t="e">
        <f t="shared" si="1"/>
        <v>#VALUE!</v>
      </c>
      <c r="E181" s="99" t="b">
        <f t="shared" ref="E181:F181" si="226">E113=E48</f>
        <v>0</v>
      </c>
      <c r="F181" s="99" t="b">
        <f t="shared" si="226"/>
        <v>0</v>
      </c>
      <c r="G181" s="99" t="b">
        <f t="shared" si="3"/>
        <v>0</v>
      </c>
      <c r="H181" s="99" t="b">
        <f t="shared" ref="H181:I181" si="227">H113=H48</f>
        <v>0</v>
      </c>
      <c r="I181" s="99" t="b">
        <f t="shared" si="227"/>
        <v>0</v>
      </c>
      <c r="J181" s="99" t="b">
        <f t="shared" si="5"/>
        <v>0</v>
      </c>
      <c r="K181" s="99" t="b">
        <f t="shared" ref="K181:L181" si="228">K113=K48</f>
        <v>0</v>
      </c>
      <c r="L181" s="99" t="b">
        <f t="shared" si="228"/>
        <v>0</v>
      </c>
      <c r="M181" s="99" t="b">
        <f t="shared" si="7"/>
        <v>0</v>
      </c>
      <c r="N181" s="99" t="b">
        <f t="shared" ref="N181:O181" si="229">N113=N48</f>
        <v>0</v>
      </c>
      <c r="O181" s="99" t="b">
        <f t="shared" si="229"/>
        <v>0</v>
      </c>
      <c r="P181" s="99" t="b">
        <f t="shared" si="9"/>
        <v>0</v>
      </c>
    </row>
    <row r="182" spans="1:16" x14ac:dyDescent="0.25">
      <c r="A182" s="96" t="s">
        <v>37</v>
      </c>
      <c r="B182" s="99" t="b">
        <f t="shared" ref="B182:C182" si="230">B114=B49</f>
        <v>0</v>
      </c>
      <c r="C182" s="99" t="b">
        <f t="shared" si="230"/>
        <v>0</v>
      </c>
      <c r="D182" s="99" t="b">
        <f t="shared" si="1"/>
        <v>0</v>
      </c>
      <c r="E182" s="99" t="b">
        <f t="shared" ref="E182:F182" si="231">E114=E49</f>
        <v>0</v>
      </c>
      <c r="F182" s="99" t="b">
        <f t="shared" si="231"/>
        <v>0</v>
      </c>
      <c r="G182" s="99" t="b">
        <f t="shared" si="3"/>
        <v>0</v>
      </c>
      <c r="H182" s="99" t="b">
        <f t="shared" ref="H182:I182" si="232">H114=H49</f>
        <v>0</v>
      </c>
      <c r="I182" s="99" t="b">
        <f t="shared" si="232"/>
        <v>0</v>
      </c>
      <c r="J182" s="99" t="b">
        <f t="shared" si="5"/>
        <v>0</v>
      </c>
      <c r="K182" s="99" t="b">
        <f t="shared" ref="K182:L182" si="233">K114=K49</f>
        <v>0</v>
      </c>
      <c r="L182" s="99" t="b">
        <f t="shared" si="233"/>
        <v>0</v>
      </c>
      <c r="M182" s="99" t="b">
        <f t="shared" si="7"/>
        <v>0</v>
      </c>
      <c r="N182" s="99" t="b">
        <f t="shared" ref="N182:O182" si="234">N114=N49</f>
        <v>0</v>
      </c>
      <c r="O182" s="99" t="b">
        <f t="shared" si="234"/>
        <v>0</v>
      </c>
      <c r="P182" s="99" t="b">
        <f t="shared" si="9"/>
        <v>0</v>
      </c>
    </row>
    <row r="183" spans="1:16" x14ac:dyDescent="0.25">
      <c r="A183" s="96" t="s">
        <v>10</v>
      </c>
      <c r="B183" s="99" t="b">
        <f t="shared" ref="B183:C183" si="235">B115=B50</f>
        <v>0</v>
      </c>
      <c r="C183" s="99" t="b">
        <f t="shared" si="235"/>
        <v>0</v>
      </c>
      <c r="D183" s="99" t="b">
        <f t="shared" si="1"/>
        <v>0</v>
      </c>
      <c r="E183" s="99" t="b">
        <f t="shared" ref="E183:F183" si="236">E115=E50</f>
        <v>0</v>
      </c>
      <c r="F183" s="99" t="b">
        <f t="shared" si="236"/>
        <v>0</v>
      </c>
      <c r="G183" s="99" t="b">
        <f t="shared" si="3"/>
        <v>0</v>
      </c>
      <c r="H183" s="99" t="b">
        <f t="shared" ref="H183:I183" si="237">H115=H50</f>
        <v>0</v>
      </c>
      <c r="I183" s="99" t="b">
        <f t="shared" si="237"/>
        <v>0</v>
      </c>
      <c r="J183" s="99" t="b">
        <f t="shared" si="5"/>
        <v>0</v>
      </c>
      <c r="K183" s="99" t="b">
        <f t="shared" ref="K183:L183" si="238">K115=K50</f>
        <v>0</v>
      </c>
      <c r="L183" s="99" t="b">
        <f t="shared" si="238"/>
        <v>0</v>
      </c>
      <c r="M183" s="99" t="b">
        <f t="shared" si="7"/>
        <v>0</v>
      </c>
      <c r="N183" s="99" t="b">
        <f t="shared" ref="N183:O183" si="239">N115=N50</f>
        <v>1</v>
      </c>
      <c r="O183" s="99" t="b">
        <f t="shared" si="239"/>
        <v>0</v>
      </c>
      <c r="P183" s="99" t="b">
        <f t="shared" si="9"/>
        <v>0</v>
      </c>
    </row>
    <row r="184" spans="1:16" x14ac:dyDescent="0.25">
      <c r="A184" s="96" t="s">
        <v>43</v>
      </c>
      <c r="B184" s="99" t="b">
        <f t="shared" ref="B184:C184" si="240">B116=B51</f>
        <v>0</v>
      </c>
      <c r="C184" s="99" t="b">
        <f t="shared" si="240"/>
        <v>0</v>
      </c>
      <c r="D184" s="99" t="b">
        <f t="shared" si="1"/>
        <v>0</v>
      </c>
      <c r="E184" s="99" t="b">
        <f t="shared" ref="E184:F184" si="241">E116=E51</f>
        <v>1</v>
      </c>
      <c r="F184" s="99" t="b">
        <f t="shared" si="241"/>
        <v>0</v>
      </c>
      <c r="G184" s="99" t="b">
        <f t="shared" si="3"/>
        <v>0</v>
      </c>
      <c r="H184" s="99" t="b">
        <f t="shared" ref="H184:I184" si="242">H116=H51</f>
        <v>0</v>
      </c>
      <c r="I184" s="99" t="b">
        <f t="shared" si="242"/>
        <v>0</v>
      </c>
      <c r="J184" s="99" t="b">
        <f t="shared" si="5"/>
        <v>0</v>
      </c>
      <c r="K184" s="99" t="b">
        <f t="shared" ref="K184:L184" si="243">K116=K51</f>
        <v>0</v>
      </c>
      <c r="L184" s="99" t="b">
        <f t="shared" si="243"/>
        <v>0</v>
      </c>
      <c r="M184" s="99" t="b">
        <f t="shared" si="7"/>
        <v>0</v>
      </c>
      <c r="N184" s="99" t="b">
        <f t="shared" ref="N184:O184" si="244">N116=N51</f>
        <v>0</v>
      </c>
      <c r="O184" s="99" t="b">
        <f t="shared" si="244"/>
        <v>0</v>
      </c>
      <c r="P184" s="99" t="b">
        <f t="shared" si="9"/>
        <v>0</v>
      </c>
    </row>
    <row r="185" spans="1:16" x14ac:dyDescent="0.25">
      <c r="A185" s="96" t="s">
        <v>17</v>
      </c>
      <c r="B185" s="99" t="b">
        <f t="shared" ref="B185:C185" si="245">B117=B52</f>
        <v>0</v>
      </c>
      <c r="C185" s="99" t="b">
        <f t="shared" si="245"/>
        <v>0</v>
      </c>
      <c r="D185" s="99" t="e">
        <f t="shared" si="1"/>
        <v>#VALUE!</v>
      </c>
      <c r="E185" s="99" t="b">
        <f t="shared" ref="E185:F185" si="246">E117=E52</f>
        <v>0</v>
      </c>
      <c r="F185" s="99" t="b">
        <f t="shared" si="246"/>
        <v>0</v>
      </c>
      <c r="G185" s="99" t="e">
        <f t="shared" si="3"/>
        <v>#VALUE!</v>
      </c>
      <c r="H185" s="99" t="b">
        <f t="shared" ref="H185:I185" si="247">H117=H52</f>
        <v>0</v>
      </c>
      <c r="I185" s="99" t="b">
        <f t="shared" si="247"/>
        <v>0</v>
      </c>
      <c r="J185" s="99" t="b">
        <f t="shared" si="5"/>
        <v>0</v>
      </c>
      <c r="K185" s="99" t="b">
        <f t="shared" ref="K185:L185" si="248">K117=K52</f>
        <v>0</v>
      </c>
      <c r="L185" s="99" t="b">
        <f t="shared" si="248"/>
        <v>0</v>
      </c>
      <c r="M185" s="99" t="b">
        <f t="shared" si="7"/>
        <v>0</v>
      </c>
      <c r="N185" s="99" t="b">
        <f t="shared" ref="N185:O185" si="249">N117=N52</f>
        <v>1</v>
      </c>
      <c r="O185" s="99" t="b">
        <f t="shared" si="249"/>
        <v>0</v>
      </c>
      <c r="P185" s="99" t="b">
        <f t="shared" si="9"/>
        <v>0</v>
      </c>
    </row>
    <row r="186" spans="1:16" x14ac:dyDescent="0.25">
      <c r="A186" s="96" t="s">
        <v>26</v>
      </c>
      <c r="B186" s="99" t="b">
        <f t="shared" ref="B186:C186" si="250">B118=B53</f>
        <v>0</v>
      </c>
      <c r="C186" s="99" t="b">
        <f t="shared" si="250"/>
        <v>0</v>
      </c>
      <c r="D186" s="99" t="e">
        <f t="shared" si="1"/>
        <v>#VALUE!</v>
      </c>
      <c r="E186" s="99" t="b">
        <f t="shared" ref="E186:F186" si="251">E118=E53</f>
        <v>0</v>
      </c>
      <c r="F186" s="99" t="b">
        <f t="shared" si="251"/>
        <v>0</v>
      </c>
      <c r="G186" s="99" t="e">
        <f t="shared" si="3"/>
        <v>#VALUE!</v>
      </c>
      <c r="H186" s="99" t="b">
        <f t="shared" ref="H186:I186" si="252">H118=H53</f>
        <v>0</v>
      </c>
      <c r="I186" s="99" t="b">
        <f t="shared" si="252"/>
        <v>0</v>
      </c>
      <c r="J186" s="99" t="b">
        <f t="shared" si="5"/>
        <v>0</v>
      </c>
      <c r="K186" s="99" t="b">
        <f t="shared" ref="K186:L186" si="253">K118=K53</f>
        <v>0</v>
      </c>
      <c r="L186" s="99" t="b">
        <f t="shared" si="253"/>
        <v>0</v>
      </c>
      <c r="M186" s="99" t="e">
        <f t="shared" si="7"/>
        <v>#VALUE!</v>
      </c>
      <c r="N186" s="99" t="b">
        <f t="shared" ref="N186:O186" si="254">N118=N53</f>
        <v>0</v>
      </c>
      <c r="O186" s="99" t="b">
        <f t="shared" si="254"/>
        <v>0</v>
      </c>
      <c r="P186" s="99" t="b">
        <f t="shared" si="9"/>
        <v>0</v>
      </c>
    </row>
    <row r="187" spans="1:16" x14ac:dyDescent="0.25">
      <c r="A187" s="96" t="s">
        <v>22</v>
      </c>
      <c r="B187" s="99" t="b">
        <f t="shared" ref="B187:C187" si="255">B119=B54</f>
        <v>0</v>
      </c>
      <c r="C187" s="99" t="b">
        <f t="shared" si="255"/>
        <v>0</v>
      </c>
      <c r="D187" s="99" t="b">
        <f t="shared" si="1"/>
        <v>0</v>
      </c>
      <c r="E187" s="99" t="b">
        <f t="shared" ref="E187:F187" si="256">E119=E54</f>
        <v>0</v>
      </c>
      <c r="F187" s="99" t="b">
        <f t="shared" si="256"/>
        <v>0</v>
      </c>
      <c r="G187" s="99" t="b">
        <f t="shared" si="3"/>
        <v>0</v>
      </c>
      <c r="H187" s="99" t="b">
        <f t="shared" ref="H187:I187" si="257">H119=H54</f>
        <v>0</v>
      </c>
      <c r="I187" s="99" t="b">
        <f t="shared" si="257"/>
        <v>0</v>
      </c>
      <c r="J187" s="99" t="b">
        <f t="shared" si="5"/>
        <v>0</v>
      </c>
      <c r="K187" s="99" t="b">
        <f t="shared" ref="K187:L187" si="258">K119=K54</f>
        <v>0</v>
      </c>
      <c r="L187" s="99" t="b">
        <f t="shared" si="258"/>
        <v>0</v>
      </c>
      <c r="M187" s="99" t="e">
        <f t="shared" si="7"/>
        <v>#VALUE!</v>
      </c>
      <c r="N187" s="99" t="b">
        <f t="shared" ref="N187:O187" si="259">N119=N54</f>
        <v>0</v>
      </c>
      <c r="O187" s="99" t="b">
        <f t="shared" si="259"/>
        <v>0</v>
      </c>
      <c r="P187" s="99" t="b">
        <f t="shared" si="9"/>
        <v>0</v>
      </c>
    </row>
    <row r="188" spans="1:16" x14ac:dyDescent="0.25">
      <c r="A188" s="96" t="s">
        <v>336</v>
      </c>
      <c r="B188" s="99" t="b">
        <f t="shared" ref="B188:C188" si="260">B120=B55</f>
        <v>0</v>
      </c>
      <c r="C188" s="99" t="b">
        <f t="shared" si="260"/>
        <v>0</v>
      </c>
      <c r="D188" s="99" t="b">
        <f t="shared" si="1"/>
        <v>0</v>
      </c>
      <c r="E188" s="99" t="b">
        <f t="shared" ref="E188:F188" si="261">E120=E55</f>
        <v>0</v>
      </c>
      <c r="F188" s="99" t="b">
        <f t="shared" si="261"/>
        <v>0</v>
      </c>
      <c r="G188" s="99" t="b">
        <f t="shared" si="3"/>
        <v>0</v>
      </c>
      <c r="H188" s="99" t="b">
        <f t="shared" ref="H188:I188" si="262">H120=H55</f>
        <v>0</v>
      </c>
      <c r="I188" s="99" t="b">
        <f t="shared" si="262"/>
        <v>0</v>
      </c>
      <c r="J188" s="99" t="b">
        <f t="shared" si="5"/>
        <v>0</v>
      </c>
      <c r="K188" s="99" t="b">
        <f t="shared" ref="K188:L188" si="263">K120=K55</f>
        <v>0</v>
      </c>
      <c r="L188" s="99" t="b">
        <f t="shared" si="263"/>
        <v>0</v>
      </c>
      <c r="M188" s="99" t="b">
        <f t="shared" si="7"/>
        <v>0</v>
      </c>
      <c r="N188" s="99" t="b">
        <f t="shared" ref="N188:O188" si="264">N120=N55</f>
        <v>1</v>
      </c>
      <c r="O188" s="99" t="b">
        <f t="shared" si="264"/>
        <v>0</v>
      </c>
      <c r="P188" s="99" t="b">
        <f t="shared" si="9"/>
        <v>0</v>
      </c>
    </row>
    <row r="189" spans="1:16" x14ac:dyDescent="0.25">
      <c r="A189" s="96" t="s">
        <v>35</v>
      </c>
      <c r="B189" s="99" t="b">
        <f t="shared" ref="B189:C189" si="265">B121=B56</f>
        <v>1</v>
      </c>
      <c r="C189" s="99" t="b">
        <f t="shared" si="265"/>
        <v>0</v>
      </c>
      <c r="D189" s="99" t="b">
        <f t="shared" si="1"/>
        <v>0</v>
      </c>
      <c r="E189" s="99" t="b">
        <f t="shared" ref="E189:F189" si="266">E121=E56</f>
        <v>0</v>
      </c>
      <c r="F189" s="99" t="b">
        <f t="shared" si="266"/>
        <v>0</v>
      </c>
      <c r="G189" s="99" t="e">
        <f t="shared" si="3"/>
        <v>#VALUE!</v>
      </c>
      <c r="H189" s="99" t="b">
        <f t="shared" ref="H189:I189" si="267">H121=H56</f>
        <v>0</v>
      </c>
      <c r="I189" s="99" t="b">
        <f t="shared" si="267"/>
        <v>0</v>
      </c>
      <c r="J189" s="99" t="e">
        <f t="shared" si="5"/>
        <v>#VALUE!</v>
      </c>
      <c r="K189" s="99" t="b">
        <f t="shared" ref="K189:L189" si="268">K121=K56</f>
        <v>0</v>
      </c>
      <c r="L189" s="99" t="b">
        <f t="shared" si="268"/>
        <v>0</v>
      </c>
      <c r="M189" s="99" t="b">
        <f t="shared" si="7"/>
        <v>0</v>
      </c>
      <c r="N189" s="99" t="b">
        <f t="shared" ref="N189:O189" si="269">N121=N56</f>
        <v>0</v>
      </c>
      <c r="O189" s="99" t="b">
        <f t="shared" si="269"/>
        <v>0</v>
      </c>
      <c r="P189" s="99" t="b">
        <f t="shared" si="9"/>
        <v>0</v>
      </c>
    </row>
    <row r="190" spans="1:16" x14ac:dyDescent="0.25">
      <c r="A190" s="96" t="s">
        <v>16</v>
      </c>
      <c r="B190" s="99" t="b">
        <f t="shared" ref="B190:C190" si="270">B122=B57</f>
        <v>0</v>
      </c>
      <c r="C190" s="99" t="b">
        <f t="shared" si="270"/>
        <v>0</v>
      </c>
      <c r="D190" s="99" t="b">
        <f t="shared" si="1"/>
        <v>0</v>
      </c>
      <c r="E190" s="99" t="b">
        <f t="shared" ref="E190:F190" si="271">E122=E57</f>
        <v>0</v>
      </c>
      <c r="F190" s="99" t="b">
        <f t="shared" si="271"/>
        <v>0</v>
      </c>
      <c r="G190" s="99" t="e">
        <f t="shared" si="3"/>
        <v>#VALUE!</v>
      </c>
      <c r="H190" s="99" t="b">
        <f t="shared" ref="H190:I190" si="272">H122=H57</f>
        <v>0</v>
      </c>
      <c r="I190" s="99" t="b">
        <f t="shared" si="272"/>
        <v>0</v>
      </c>
      <c r="J190" s="99" t="e">
        <f t="shared" si="5"/>
        <v>#VALUE!</v>
      </c>
      <c r="K190" s="99" t="b">
        <f t="shared" ref="K190:L190" si="273">K122=K57</f>
        <v>0</v>
      </c>
      <c r="L190" s="99" t="b">
        <f t="shared" si="273"/>
        <v>0</v>
      </c>
      <c r="M190" s="99" t="b">
        <f t="shared" si="7"/>
        <v>1</v>
      </c>
      <c r="N190" s="99" t="b">
        <f t="shared" ref="N190:O190" si="274">N122=N57</f>
        <v>0</v>
      </c>
      <c r="O190" s="99" t="b">
        <f t="shared" si="274"/>
        <v>0</v>
      </c>
      <c r="P190" s="99" t="b">
        <f t="shared" si="9"/>
        <v>0</v>
      </c>
    </row>
    <row r="191" spans="1:16" x14ac:dyDescent="0.25">
      <c r="A191" s="96" t="s">
        <v>54</v>
      </c>
      <c r="B191" s="99" t="b">
        <f t="shared" ref="B191:C191" si="275">B123=B58</f>
        <v>0</v>
      </c>
      <c r="C191" s="99" t="b">
        <f t="shared" si="275"/>
        <v>0</v>
      </c>
      <c r="D191" s="99" t="e">
        <f t="shared" si="1"/>
        <v>#VALUE!</v>
      </c>
      <c r="E191" s="99" t="b">
        <f t="shared" ref="E191:F191" si="276">E123=E58</f>
        <v>0</v>
      </c>
      <c r="F191" s="99" t="b">
        <f t="shared" si="276"/>
        <v>0</v>
      </c>
      <c r="G191" s="99" t="b">
        <f t="shared" si="3"/>
        <v>0</v>
      </c>
      <c r="H191" s="99" t="b">
        <f t="shared" ref="H191:I191" si="277">H123=H58</f>
        <v>0</v>
      </c>
      <c r="I191" s="99" t="b">
        <f t="shared" si="277"/>
        <v>0</v>
      </c>
      <c r="J191" s="99" t="b">
        <f t="shared" si="5"/>
        <v>0</v>
      </c>
      <c r="K191" s="99" t="b">
        <f t="shared" ref="K191:L191" si="278">K123=K58</f>
        <v>0</v>
      </c>
      <c r="L191" s="99" t="b">
        <f t="shared" si="278"/>
        <v>0</v>
      </c>
      <c r="M191" s="99" t="e">
        <f t="shared" si="7"/>
        <v>#VALUE!</v>
      </c>
      <c r="N191" s="99" t="b">
        <f t="shared" ref="N191:O191" si="279">N123=N58</f>
        <v>0</v>
      </c>
      <c r="O191" s="99" t="b">
        <f t="shared" si="279"/>
        <v>0</v>
      </c>
      <c r="P191" s="99" t="b">
        <f t="shared" si="9"/>
        <v>0</v>
      </c>
    </row>
    <row r="192" spans="1:16" x14ac:dyDescent="0.25">
      <c r="A192" s="96" t="s">
        <v>6</v>
      </c>
      <c r="B192" s="99" t="b">
        <f t="shared" ref="B192:C192" si="280">B124=B59</f>
        <v>1</v>
      </c>
      <c r="C192" s="99" t="b">
        <f t="shared" si="280"/>
        <v>1</v>
      </c>
      <c r="D192" s="99" t="e">
        <f t="shared" si="1"/>
        <v>#VALUE!</v>
      </c>
      <c r="E192" s="99" t="b">
        <f t="shared" ref="E192:F192" si="281">E124=E59</f>
        <v>0</v>
      </c>
      <c r="F192" s="99" t="b">
        <f t="shared" si="281"/>
        <v>0</v>
      </c>
      <c r="G192" s="99" t="e">
        <f t="shared" si="3"/>
        <v>#VALUE!</v>
      </c>
      <c r="H192" s="99" t="b">
        <f t="shared" ref="H192:I192" si="282">H124=H59</f>
        <v>1</v>
      </c>
      <c r="I192" s="99" t="b">
        <f t="shared" si="282"/>
        <v>0</v>
      </c>
      <c r="J192" s="99" t="b">
        <f t="shared" si="5"/>
        <v>0</v>
      </c>
      <c r="K192" s="99" t="b">
        <f t="shared" ref="K192:L192" si="283">K124=K59</f>
        <v>1</v>
      </c>
      <c r="L192" s="99" t="b">
        <f t="shared" si="283"/>
        <v>1</v>
      </c>
      <c r="M192" s="99" t="e">
        <f t="shared" si="7"/>
        <v>#VALUE!</v>
      </c>
      <c r="N192" s="99" t="b">
        <f t="shared" ref="N192:O192" si="284">N124=N59</f>
        <v>0</v>
      </c>
      <c r="O192" s="99" t="b">
        <f t="shared" si="284"/>
        <v>0</v>
      </c>
      <c r="P192" s="99" t="b">
        <f t="shared" si="9"/>
        <v>0</v>
      </c>
    </row>
    <row r="193" spans="1:16" x14ac:dyDescent="0.25">
      <c r="A193" s="96" t="s">
        <v>19</v>
      </c>
      <c r="B193" s="99" t="b">
        <f t="shared" ref="B193:C193" si="285">B125=B60</f>
        <v>1</v>
      </c>
      <c r="C193" s="99" t="b">
        <f t="shared" si="285"/>
        <v>1</v>
      </c>
      <c r="D193" s="99" t="e">
        <f t="shared" si="1"/>
        <v>#VALUE!</v>
      </c>
      <c r="E193" s="99" t="b">
        <f t="shared" ref="E193:F193" si="286">E125=E60</f>
        <v>1</v>
      </c>
      <c r="F193" s="99" t="b">
        <f t="shared" si="286"/>
        <v>1</v>
      </c>
      <c r="G193" s="99" t="e">
        <f t="shared" si="3"/>
        <v>#VALUE!</v>
      </c>
      <c r="H193" s="99" t="b">
        <f t="shared" ref="H193:I193" si="287">H125=H60</f>
        <v>0</v>
      </c>
      <c r="I193" s="99" t="b">
        <f t="shared" si="287"/>
        <v>0</v>
      </c>
      <c r="J193" s="99" t="e">
        <f t="shared" si="5"/>
        <v>#VALUE!</v>
      </c>
      <c r="K193" s="99" t="b">
        <f t="shared" ref="K193:L193" si="288">K125=K60</f>
        <v>1</v>
      </c>
      <c r="L193" s="99" t="b">
        <f t="shared" si="288"/>
        <v>1</v>
      </c>
      <c r="M193" s="99" t="e">
        <f t="shared" si="7"/>
        <v>#VALUE!</v>
      </c>
      <c r="N193" s="99" t="b">
        <f t="shared" ref="N193:O193" si="289">N125=N60</f>
        <v>0</v>
      </c>
      <c r="O193" s="99" t="b">
        <f t="shared" si="289"/>
        <v>0</v>
      </c>
      <c r="P193" s="99" t="b">
        <f t="shared" si="9"/>
        <v>0</v>
      </c>
    </row>
    <row r="194" spans="1:16" x14ac:dyDescent="0.25">
      <c r="A194" s="96" t="s">
        <v>337</v>
      </c>
      <c r="B194" s="99" t="b">
        <f t="shared" ref="B194:C194" si="290">B126=B61</f>
        <v>1</v>
      </c>
      <c r="C194" s="99" t="b">
        <f t="shared" si="290"/>
        <v>1</v>
      </c>
      <c r="D194" s="99" t="e">
        <f t="shared" si="1"/>
        <v>#VALUE!</v>
      </c>
      <c r="E194" s="99" t="b">
        <f t="shared" ref="E194:F194" si="291">E126=E61</f>
        <v>1</v>
      </c>
      <c r="F194" s="99" t="b">
        <f t="shared" si="291"/>
        <v>1</v>
      </c>
      <c r="G194" s="99" t="e">
        <f t="shared" si="3"/>
        <v>#VALUE!</v>
      </c>
      <c r="H194" s="99" t="b">
        <f t="shared" ref="H194:I194" si="292">H126=H61</f>
        <v>1</v>
      </c>
      <c r="I194" s="99" t="b">
        <f t="shared" si="292"/>
        <v>1</v>
      </c>
      <c r="J194" s="99" t="e">
        <f t="shared" si="5"/>
        <v>#VALUE!</v>
      </c>
      <c r="K194" s="99" t="b">
        <f t="shared" ref="K194:L194" si="293">K126=K61</f>
        <v>1</v>
      </c>
      <c r="L194" s="99" t="b">
        <f t="shared" si="293"/>
        <v>1</v>
      </c>
      <c r="M194" s="99" t="e">
        <f t="shared" si="7"/>
        <v>#VALUE!</v>
      </c>
      <c r="N194" s="99" t="b">
        <f t="shared" ref="N194:O194" si="294">N126=N61</f>
        <v>0</v>
      </c>
      <c r="O194" s="99" t="b">
        <f t="shared" si="294"/>
        <v>0</v>
      </c>
      <c r="P194" s="99" t="b">
        <f t="shared" si="9"/>
        <v>0</v>
      </c>
    </row>
    <row r="195" spans="1:16" x14ac:dyDescent="0.25">
      <c r="A195" s="96" t="s">
        <v>339</v>
      </c>
      <c r="B195" s="99" t="b">
        <f t="shared" ref="B195:C195" si="295">B127=B62</f>
        <v>0</v>
      </c>
      <c r="C195" s="99" t="b">
        <f t="shared" si="295"/>
        <v>0</v>
      </c>
      <c r="D195" s="99" t="e">
        <f t="shared" si="1"/>
        <v>#VALUE!</v>
      </c>
      <c r="E195" s="99" t="b">
        <f t="shared" ref="E195:F195" si="296">E127=E62</f>
        <v>0</v>
      </c>
      <c r="F195" s="99" t="b">
        <f t="shared" si="296"/>
        <v>0</v>
      </c>
      <c r="G195" s="99" t="e">
        <f t="shared" si="3"/>
        <v>#VALUE!</v>
      </c>
      <c r="H195" s="99" t="b">
        <f t="shared" ref="H195:I195" si="297">H127=H62</f>
        <v>0</v>
      </c>
      <c r="I195" s="99" t="b">
        <f t="shared" si="297"/>
        <v>0</v>
      </c>
      <c r="J195" s="99" t="e">
        <f t="shared" si="5"/>
        <v>#VALUE!</v>
      </c>
      <c r="K195" s="99" t="b">
        <f t="shared" ref="K195:L195" si="298">K127=K62</f>
        <v>0</v>
      </c>
      <c r="L195" s="99" t="b">
        <f t="shared" si="298"/>
        <v>0</v>
      </c>
      <c r="M195" s="99" t="e">
        <f t="shared" si="7"/>
        <v>#VALUE!</v>
      </c>
      <c r="N195" s="99" t="b">
        <f t="shared" ref="N195:O195" si="299">N127=N62</f>
        <v>0</v>
      </c>
      <c r="O195" s="99" t="b">
        <f t="shared" si="299"/>
        <v>0</v>
      </c>
      <c r="P195" s="99" t="b">
        <f t="shared" si="9"/>
        <v>0</v>
      </c>
    </row>
    <row r="196" spans="1:16" x14ac:dyDescent="0.25">
      <c r="A196" s="96" t="s">
        <v>31</v>
      </c>
      <c r="B196" s="99" t="b">
        <f t="shared" ref="B196:C196" si="300">B128=B63</f>
        <v>1</v>
      </c>
      <c r="C196" s="99" t="b">
        <f t="shared" si="300"/>
        <v>1</v>
      </c>
      <c r="D196" s="99" t="e">
        <f t="shared" si="1"/>
        <v>#VALUE!</v>
      </c>
      <c r="E196" s="99" t="b">
        <f t="shared" ref="E196:F196" si="301">E128=E63</f>
        <v>0</v>
      </c>
      <c r="F196" s="99" t="b">
        <f t="shared" si="301"/>
        <v>0</v>
      </c>
      <c r="G196" s="99" t="e">
        <f t="shared" si="3"/>
        <v>#VALUE!</v>
      </c>
      <c r="H196" s="99" t="b">
        <f t="shared" ref="H196:I196" si="302">H128=H63</f>
        <v>1</v>
      </c>
      <c r="I196" s="99" t="b">
        <f t="shared" si="302"/>
        <v>1</v>
      </c>
      <c r="J196" s="99" t="e">
        <f t="shared" si="5"/>
        <v>#VALUE!</v>
      </c>
      <c r="K196" s="99" t="b">
        <f t="shared" ref="K196:L196" si="303">K128=K63</f>
        <v>1</v>
      </c>
      <c r="L196" s="99" t="b">
        <f t="shared" si="303"/>
        <v>1</v>
      </c>
      <c r="M196" s="99" t="e">
        <f t="shared" si="7"/>
        <v>#VALUE!</v>
      </c>
      <c r="N196" s="99" t="b">
        <f t="shared" ref="N196:O196" si="304">N128=N63</f>
        <v>0</v>
      </c>
      <c r="O196" s="99" t="b">
        <f t="shared" si="304"/>
        <v>0</v>
      </c>
      <c r="P196" s="99" t="e">
        <f t="shared" si="9"/>
        <v>#VALUE!</v>
      </c>
    </row>
  </sheetData>
  <sortState xmlns:xlrd2="http://schemas.microsoft.com/office/spreadsheetml/2017/richdata2" ref="A3:M58">
    <sortCondition descending="1" ref="K3:K58"/>
  </sortState>
  <phoneticPr fontId="1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workbookViewId="0">
      <selection activeCell="A3" sqref="A3:A12"/>
    </sheetView>
  </sheetViews>
  <sheetFormatPr defaultColWidth="9.140625" defaultRowHeight="12.75" x14ac:dyDescent="0.2"/>
  <cols>
    <col min="1" max="1" width="39.28515625" style="11" customWidth="1"/>
    <col min="2" max="5" width="11.28515625" style="11" customWidth="1"/>
    <col min="6" max="6" width="11" style="11" customWidth="1"/>
    <col min="7" max="7" width="11.42578125" style="11" customWidth="1"/>
    <col min="8" max="16384" width="9.140625" style="11"/>
  </cols>
  <sheetData>
    <row r="1" spans="1:13" ht="20.45" customHeight="1" x14ac:dyDescent="0.2">
      <c r="A1" s="11" t="str">
        <f>Index!B12</f>
        <v>Recruitment data – average number of completed applications per opening by salary band, 2016–2021</v>
      </c>
    </row>
    <row r="2" spans="1:13" ht="15" x14ac:dyDescent="0.25">
      <c r="A2" s="113" t="s">
        <v>659</v>
      </c>
      <c r="B2" s="114">
        <v>2016</v>
      </c>
      <c r="C2" s="114">
        <v>2017</v>
      </c>
      <c r="D2" s="114">
        <v>2018</v>
      </c>
      <c r="E2" s="114">
        <v>2019</v>
      </c>
      <c r="F2" s="114">
        <v>2020</v>
      </c>
      <c r="G2" s="114">
        <v>2021</v>
      </c>
      <c r="H2"/>
      <c r="I2"/>
      <c r="J2"/>
      <c r="K2"/>
      <c r="L2"/>
      <c r="M2"/>
    </row>
    <row r="3" spans="1:13" ht="15" customHeight="1" x14ac:dyDescent="0.25">
      <c r="A3" s="44" t="s">
        <v>114</v>
      </c>
      <c r="B3" s="114">
        <v>17.899999999999999</v>
      </c>
      <c r="C3" s="114">
        <v>11.1</v>
      </c>
      <c r="D3" s="114">
        <v>9.9</v>
      </c>
      <c r="E3" s="114">
        <v>9.6999999999999993</v>
      </c>
      <c r="F3" s="114">
        <v>10.4</v>
      </c>
      <c r="G3" s="114">
        <v>8.9</v>
      </c>
      <c r="H3"/>
      <c r="I3"/>
      <c r="J3"/>
      <c r="K3"/>
      <c r="L3"/>
      <c r="M3"/>
    </row>
    <row r="4" spans="1:13" ht="15" customHeight="1" x14ac:dyDescent="0.25">
      <c r="A4" s="44" t="s">
        <v>115</v>
      </c>
      <c r="B4" s="114">
        <v>27.2</v>
      </c>
      <c r="C4" s="114">
        <v>26.3</v>
      </c>
      <c r="D4" s="114">
        <v>19.399999999999999</v>
      </c>
      <c r="E4" s="114">
        <v>19.5</v>
      </c>
      <c r="F4" s="114">
        <v>18.8</v>
      </c>
      <c r="G4" s="114">
        <v>21.5</v>
      </c>
      <c r="H4"/>
      <c r="I4"/>
      <c r="J4"/>
      <c r="K4"/>
      <c r="L4"/>
      <c r="M4"/>
    </row>
    <row r="5" spans="1:13" ht="15" customHeight="1" x14ac:dyDescent="0.25">
      <c r="A5" s="44" t="s">
        <v>116</v>
      </c>
      <c r="B5" s="114">
        <v>20.8</v>
      </c>
      <c r="C5" s="114">
        <v>14.9</v>
      </c>
      <c r="D5" s="114">
        <v>12.7</v>
      </c>
      <c r="E5" s="114">
        <v>15.9</v>
      </c>
      <c r="F5" s="114">
        <v>18.399999999999999</v>
      </c>
      <c r="G5" s="114">
        <v>16.8</v>
      </c>
      <c r="H5"/>
      <c r="I5"/>
      <c r="J5"/>
      <c r="K5"/>
      <c r="L5"/>
      <c r="M5"/>
    </row>
    <row r="6" spans="1:13" ht="15" customHeight="1" x14ac:dyDescent="0.25">
      <c r="A6" s="44" t="s">
        <v>117</v>
      </c>
      <c r="B6" s="114">
        <v>14.5</v>
      </c>
      <c r="C6" s="114">
        <v>15.2</v>
      </c>
      <c r="D6" s="114">
        <v>13.8</v>
      </c>
      <c r="E6" s="114">
        <v>15.1</v>
      </c>
      <c r="F6" s="114">
        <v>21.1</v>
      </c>
      <c r="G6" s="114">
        <v>17.7</v>
      </c>
      <c r="H6"/>
      <c r="I6"/>
      <c r="J6"/>
      <c r="K6"/>
      <c r="L6"/>
      <c r="M6"/>
    </row>
    <row r="7" spans="1:13" ht="15" customHeight="1" x14ac:dyDescent="0.25">
      <c r="A7" s="44" t="s">
        <v>118</v>
      </c>
      <c r="B7" s="114">
        <v>14.2</v>
      </c>
      <c r="C7" s="114">
        <v>14.3</v>
      </c>
      <c r="D7" s="114">
        <v>12.2</v>
      </c>
      <c r="E7" s="114">
        <v>13.2</v>
      </c>
      <c r="F7" s="114">
        <v>16.899999999999999</v>
      </c>
      <c r="G7" s="114">
        <v>13.9</v>
      </c>
      <c r="H7"/>
      <c r="I7"/>
      <c r="J7"/>
      <c r="K7"/>
      <c r="L7"/>
      <c r="M7"/>
    </row>
    <row r="8" spans="1:13" ht="15" customHeight="1" x14ac:dyDescent="0.25">
      <c r="A8" s="44" t="s">
        <v>119</v>
      </c>
      <c r="B8" s="114">
        <v>10.5</v>
      </c>
      <c r="C8" s="114">
        <v>11.3</v>
      </c>
      <c r="D8" s="114">
        <v>9.1</v>
      </c>
      <c r="E8" s="114">
        <v>11.2</v>
      </c>
      <c r="F8" s="114">
        <v>12.8</v>
      </c>
      <c r="G8" s="114">
        <v>10.1</v>
      </c>
      <c r="H8"/>
      <c r="I8"/>
      <c r="J8"/>
      <c r="K8"/>
      <c r="L8"/>
      <c r="M8"/>
    </row>
    <row r="9" spans="1:13" ht="15" customHeight="1" x14ac:dyDescent="0.25">
      <c r="A9" s="44" t="s">
        <v>120</v>
      </c>
      <c r="B9" s="114">
        <v>11.7</v>
      </c>
      <c r="C9" s="114">
        <v>12.9</v>
      </c>
      <c r="D9" s="114">
        <v>11.1</v>
      </c>
      <c r="E9" s="114">
        <v>12.3</v>
      </c>
      <c r="F9" s="114">
        <v>16.2</v>
      </c>
      <c r="G9" s="114">
        <v>10.6</v>
      </c>
      <c r="H9"/>
      <c r="I9"/>
      <c r="J9"/>
      <c r="K9"/>
      <c r="L9"/>
      <c r="M9"/>
    </row>
    <row r="10" spans="1:13" ht="15" customHeight="1" x14ac:dyDescent="0.25">
      <c r="A10" s="44" t="s">
        <v>141</v>
      </c>
      <c r="B10" s="114">
        <v>12.9</v>
      </c>
      <c r="C10" s="114">
        <v>14.5</v>
      </c>
      <c r="D10" s="114">
        <v>12.6</v>
      </c>
      <c r="E10" s="114">
        <v>18.100000000000001</v>
      </c>
      <c r="F10" s="114">
        <v>19.899999999999999</v>
      </c>
      <c r="G10" s="114">
        <v>12.2</v>
      </c>
      <c r="H10"/>
      <c r="I10"/>
      <c r="J10"/>
      <c r="K10"/>
      <c r="L10"/>
      <c r="M10"/>
    </row>
    <row r="11" spans="1:13" ht="15" customHeight="1" x14ac:dyDescent="0.25">
      <c r="A11" s="44" t="s">
        <v>177</v>
      </c>
      <c r="B11" s="114">
        <v>16.399999999999999</v>
      </c>
      <c r="C11" s="114">
        <v>14.2</v>
      </c>
      <c r="D11" s="114">
        <v>16.2</v>
      </c>
      <c r="E11" s="114">
        <v>24.8</v>
      </c>
      <c r="F11" s="114">
        <v>30.7</v>
      </c>
      <c r="G11" s="114">
        <v>34</v>
      </c>
      <c r="H11"/>
      <c r="I11"/>
      <c r="J11"/>
      <c r="K11"/>
      <c r="L11"/>
      <c r="M11"/>
    </row>
    <row r="12" spans="1:13" ht="15" customHeight="1" x14ac:dyDescent="0.25">
      <c r="A12" s="44" t="s">
        <v>180</v>
      </c>
      <c r="B12" s="114">
        <v>16.2</v>
      </c>
      <c r="C12" s="114">
        <v>14.4</v>
      </c>
      <c r="D12" s="114">
        <v>15</v>
      </c>
      <c r="E12" s="114">
        <v>29.8</v>
      </c>
      <c r="F12" s="114">
        <v>25.5</v>
      </c>
      <c r="G12" s="114">
        <v>40.1</v>
      </c>
      <c r="H12"/>
      <c r="I12"/>
      <c r="J12"/>
      <c r="K12"/>
      <c r="L12"/>
      <c r="M12"/>
    </row>
    <row r="13" spans="1:13" ht="15" x14ac:dyDescent="0.25">
      <c r="H13"/>
      <c r="I13"/>
      <c r="J13"/>
      <c r="K13"/>
      <c r="L13"/>
      <c r="M13"/>
    </row>
  </sheetData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4"/>
  <sheetViews>
    <sheetView workbookViewId="0"/>
  </sheetViews>
  <sheetFormatPr defaultRowHeight="15" x14ac:dyDescent="0.25"/>
  <cols>
    <col min="1" max="1" width="40.42578125" customWidth="1"/>
  </cols>
  <sheetData>
    <row r="1" spans="1:13" ht="26.1" customHeight="1" x14ac:dyDescent="0.25">
      <c r="A1" t="str">
        <f>Index!B13</f>
        <v>Recruitment data – average numbers of completed applications by gender and salary band, 2016–2021</v>
      </c>
    </row>
    <row r="2" spans="1:13" x14ac:dyDescent="0.25">
      <c r="A2" s="115"/>
      <c r="B2" s="126">
        <v>2016</v>
      </c>
      <c r="C2" s="127"/>
      <c r="D2" s="126">
        <v>2017</v>
      </c>
      <c r="E2" s="127"/>
      <c r="F2" s="126">
        <v>2018</v>
      </c>
      <c r="G2" s="127"/>
      <c r="H2" s="126">
        <v>2019</v>
      </c>
      <c r="I2" s="127"/>
      <c r="J2" s="126">
        <v>2020</v>
      </c>
      <c r="K2" s="127"/>
      <c r="L2" s="126">
        <v>2021</v>
      </c>
      <c r="M2" s="127"/>
    </row>
    <row r="3" spans="1:13" x14ac:dyDescent="0.25">
      <c r="A3" s="113" t="s">
        <v>659</v>
      </c>
      <c r="B3" s="101" t="s">
        <v>660</v>
      </c>
      <c r="C3" s="101" t="s">
        <v>661</v>
      </c>
      <c r="D3" s="101" t="s">
        <v>660</v>
      </c>
      <c r="E3" s="101" t="s">
        <v>661</v>
      </c>
      <c r="F3" s="101" t="s">
        <v>660</v>
      </c>
      <c r="G3" s="101" t="s">
        <v>661</v>
      </c>
      <c r="H3" s="101" t="s">
        <v>660</v>
      </c>
      <c r="I3" s="101" t="s">
        <v>661</v>
      </c>
      <c r="J3" s="101" t="s">
        <v>660</v>
      </c>
      <c r="K3" s="101" t="s">
        <v>661</v>
      </c>
      <c r="L3" s="101" t="s">
        <v>660</v>
      </c>
      <c r="M3" s="101" t="s">
        <v>661</v>
      </c>
    </row>
    <row r="4" spans="1:13" x14ac:dyDescent="0.25">
      <c r="A4" s="44" t="s">
        <v>114</v>
      </c>
      <c r="B4" s="114">
        <v>10.199999999999999</v>
      </c>
      <c r="C4" s="114">
        <v>8</v>
      </c>
      <c r="D4" s="114">
        <v>6.2</v>
      </c>
      <c r="E4" s="114">
        <v>5.5</v>
      </c>
      <c r="F4" s="114">
        <v>5.2</v>
      </c>
      <c r="G4" s="114">
        <v>3.7</v>
      </c>
      <c r="H4" s="114">
        <v>5.9</v>
      </c>
      <c r="I4" s="114">
        <v>5.8</v>
      </c>
      <c r="J4" s="114">
        <v>6.5</v>
      </c>
      <c r="K4" s="114">
        <v>7.2</v>
      </c>
      <c r="L4" s="114">
        <v>6.6</v>
      </c>
      <c r="M4" s="114">
        <v>4.4000000000000004</v>
      </c>
    </row>
    <row r="5" spans="1:13" x14ac:dyDescent="0.25">
      <c r="A5" s="44" t="s">
        <v>115</v>
      </c>
      <c r="B5" s="114">
        <v>15.1</v>
      </c>
      <c r="C5" s="114">
        <v>7.6</v>
      </c>
      <c r="D5" s="114">
        <v>14.9</v>
      </c>
      <c r="E5" s="114">
        <v>7.5</v>
      </c>
      <c r="F5" s="114">
        <v>12</v>
      </c>
      <c r="G5" s="114">
        <v>5.5</v>
      </c>
      <c r="H5" s="114">
        <v>13.9</v>
      </c>
      <c r="I5" s="114">
        <v>6.3</v>
      </c>
      <c r="J5" s="114">
        <v>13.1</v>
      </c>
      <c r="K5" s="114">
        <v>6.8</v>
      </c>
      <c r="L5" s="114">
        <v>12.8</v>
      </c>
      <c r="M5" s="114">
        <v>7.1</v>
      </c>
    </row>
    <row r="6" spans="1:13" x14ac:dyDescent="0.25">
      <c r="A6" s="44" t="s">
        <v>116</v>
      </c>
      <c r="B6" s="114">
        <v>10.9</v>
      </c>
      <c r="C6" s="114">
        <v>9.8000000000000007</v>
      </c>
      <c r="D6" s="114">
        <v>8.1999999999999993</v>
      </c>
      <c r="E6" s="114">
        <v>6.9</v>
      </c>
      <c r="F6" s="114">
        <v>6.8</v>
      </c>
      <c r="G6" s="114">
        <v>5.9</v>
      </c>
      <c r="H6" s="114">
        <v>11.2</v>
      </c>
      <c r="I6" s="114">
        <v>8.3000000000000007</v>
      </c>
      <c r="J6" s="114">
        <v>13</v>
      </c>
      <c r="K6" s="114">
        <v>9.9</v>
      </c>
      <c r="L6" s="114">
        <v>11.9</v>
      </c>
      <c r="M6" s="114">
        <v>8.5</v>
      </c>
    </row>
    <row r="7" spans="1:13" x14ac:dyDescent="0.25">
      <c r="A7" s="44" t="s">
        <v>117</v>
      </c>
      <c r="B7" s="114">
        <v>7.3</v>
      </c>
      <c r="C7" s="114">
        <v>7.4</v>
      </c>
      <c r="D7" s="114">
        <v>7.6</v>
      </c>
      <c r="E7" s="114">
        <v>7.5</v>
      </c>
      <c r="F7" s="114">
        <v>7.2</v>
      </c>
      <c r="G7" s="114">
        <v>6.8</v>
      </c>
      <c r="H7" s="114">
        <v>9.6999999999999993</v>
      </c>
      <c r="I7" s="114">
        <v>8.6999999999999993</v>
      </c>
      <c r="J7" s="114">
        <v>13.6</v>
      </c>
      <c r="K7" s="114">
        <v>12.4</v>
      </c>
      <c r="L7" s="114">
        <v>11.6</v>
      </c>
      <c r="M7" s="114">
        <v>10.8</v>
      </c>
    </row>
    <row r="8" spans="1:13" x14ac:dyDescent="0.25">
      <c r="A8" s="44" t="s">
        <v>118</v>
      </c>
      <c r="B8" s="114">
        <v>6.5</v>
      </c>
      <c r="C8" s="114">
        <v>7.6</v>
      </c>
      <c r="D8" s="114">
        <v>6.3</v>
      </c>
      <c r="E8" s="114">
        <v>8</v>
      </c>
      <c r="F8" s="114">
        <v>5.6</v>
      </c>
      <c r="G8" s="114">
        <v>6.8</v>
      </c>
      <c r="H8" s="114">
        <v>7.6</v>
      </c>
      <c r="I8" s="114">
        <v>8.1999999999999993</v>
      </c>
      <c r="J8" s="114">
        <v>9.4</v>
      </c>
      <c r="K8" s="114">
        <v>11.1</v>
      </c>
      <c r="L8" s="114">
        <v>8</v>
      </c>
      <c r="M8" s="114">
        <v>9.1</v>
      </c>
    </row>
    <row r="9" spans="1:13" x14ac:dyDescent="0.25">
      <c r="A9" s="44" t="s">
        <v>119</v>
      </c>
      <c r="B9" s="114">
        <v>5</v>
      </c>
      <c r="C9" s="114">
        <v>6</v>
      </c>
      <c r="D9" s="114">
        <v>5.0999999999999996</v>
      </c>
      <c r="E9" s="114">
        <v>6.5</v>
      </c>
      <c r="F9" s="114">
        <v>4.0999999999999996</v>
      </c>
      <c r="G9" s="114">
        <v>5.2</v>
      </c>
      <c r="H9" s="114">
        <v>5.7</v>
      </c>
      <c r="I9" s="114">
        <v>7.6</v>
      </c>
      <c r="J9" s="114">
        <v>6.5</v>
      </c>
      <c r="K9" s="114">
        <v>8.6</v>
      </c>
      <c r="L9" s="114">
        <v>5.8</v>
      </c>
      <c r="M9" s="114">
        <v>6.7</v>
      </c>
    </row>
    <row r="10" spans="1:13" x14ac:dyDescent="0.25">
      <c r="A10" s="44" t="s">
        <v>120</v>
      </c>
      <c r="B10" s="114">
        <v>4.9000000000000004</v>
      </c>
      <c r="C10" s="114">
        <v>7</v>
      </c>
      <c r="D10" s="114">
        <v>5</v>
      </c>
      <c r="E10" s="114">
        <v>8</v>
      </c>
      <c r="F10" s="114">
        <v>4.4000000000000004</v>
      </c>
      <c r="G10" s="114">
        <v>6.6</v>
      </c>
      <c r="H10" s="114">
        <v>5.5</v>
      </c>
      <c r="I10" s="114">
        <v>8.6</v>
      </c>
      <c r="J10" s="114">
        <v>7.6</v>
      </c>
      <c r="K10" s="114">
        <v>11.1</v>
      </c>
      <c r="L10" s="114">
        <v>6.1</v>
      </c>
      <c r="M10" s="114">
        <v>6.7</v>
      </c>
    </row>
    <row r="11" spans="1:13" x14ac:dyDescent="0.25">
      <c r="A11" s="44" t="s">
        <v>141</v>
      </c>
      <c r="B11" s="114">
        <v>3.9</v>
      </c>
      <c r="C11" s="114">
        <v>9</v>
      </c>
      <c r="D11" s="114">
        <v>3.5</v>
      </c>
      <c r="E11" s="114">
        <v>10.3</v>
      </c>
      <c r="F11" s="114">
        <v>3.9</v>
      </c>
      <c r="G11" s="114">
        <v>8</v>
      </c>
      <c r="H11" s="114">
        <v>5.3</v>
      </c>
      <c r="I11" s="114">
        <v>14.5</v>
      </c>
      <c r="J11" s="114">
        <v>6</v>
      </c>
      <c r="K11" s="114">
        <v>16.600000000000001</v>
      </c>
      <c r="L11" s="114">
        <v>5.3</v>
      </c>
      <c r="M11" s="114">
        <v>8.1</v>
      </c>
    </row>
    <row r="12" spans="1:13" x14ac:dyDescent="0.25">
      <c r="A12" s="44" t="s">
        <v>177</v>
      </c>
      <c r="B12" s="114">
        <v>4.9000000000000004</v>
      </c>
      <c r="C12" s="114">
        <v>10.8</v>
      </c>
      <c r="D12" s="114">
        <v>4.0999999999999996</v>
      </c>
      <c r="E12" s="114">
        <v>9.9</v>
      </c>
      <c r="F12" s="114">
        <v>4.7</v>
      </c>
      <c r="G12" s="114">
        <v>8.9</v>
      </c>
      <c r="H12" s="114">
        <v>8.3000000000000007</v>
      </c>
      <c r="I12" s="114">
        <v>17.899999999999999</v>
      </c>
      <c r="J12" s="114">
        <v>11.4</v>
      </c>
      <c r="K12" s="114">
        <v>20.7</v>
      </c>
      <c r="L12" s="114">
        <v>17</v>
      </c>
      <c r="M12" s="114">
        <v>20</v>
      </c>
    </row>
    <row r="13" spans="1:13" x14ac:dyDescent="0.25">
      <c r="A13" s="44" t="s">
        <v>180</v>
      </c>
      <c r="B13" s="114">
        <v>4.7</v>
      </c>
      <c r="C13" s="114">
        <v>10.6</v>
      </c>
      <c r="D13" s="114">
        <v>4.4000000000000004</v>
      </c>
      <c r="E13" s="114">
        <v>9.6999999999999993</v>
      </c>
      <c r="F13" s="114">
        <v>5.8</v>
      </c>
      <c r="G13" s="114">
        <v>8.3000000000000007</v>
      </c>
      <c r="H13" s="114">
        <v>9</v>
      </c>
      <c r="I13" s="114">
        <v>22.1</v>
      </c>
      <c r="J13" s="114">
        <v>7.6</v>
      </c>
      <c r="K13" s="114">
        <v>19.7</v>
      </c>
      <c r="L13" s="114">
        <v>17.899999999999999</v>
      </c>
      <c r="M13" s="114">
        <v>26.6</v>
      </c>
    </row>
    <row r="15" spans="1:13" x14ac:dyDescent="0.25">
      <c r="A15" s="44"/>
    </row>
    <row r="16" spans="1:13" x14ac:dyDescent="0.25">
      <c r="A16" s="44"/>
    </row>
    <row r="17" spans="1:1" x14ac:dyDescent="0.25">
      <c r="A17" s="44"/>
    </row>
    <row r="18" spans="1:1" x14ac:dyDescent="0.25">
      <c r="A18" s="44"/>
    </row>
    <row r="19" spans="1:1" x14ac:dyDescent="0.25">
      <c r="A19" s="44"/>
    </row>
    <row r="20" spans="1:1" x14ac:dyDescent="0.25">
      <c r="A20" s="44"/>
    </row>
    <row r="21" spans="1:1" x14ac:dyDescent="0.25">
      <c r="A21" s="44"/>
    </row>
    <row r="22" spans="1:1" x14ac:dyDescent="0.25">
      <c r="A22" s="44"/>
    </row>
    <row r="23" spans="1:1" x14ac:dyDescent="0.25">
      <c r="A23" s="44"/>
    </row>
    <row r="24" spans="1:1" x14ac:dyDescent="0.25">
      <c r="A24" s="44"/>
    </row>
  </sheetData>
  <mergeCells count="6">
    <mergeCell ref="L2:M2"/>
    <mergeCell ref="B2:C2"/>
    <mergeCell ref="D2:E2"/>
    <mergeCell ref="F2:G2"/>
    <mergeCell ref="H2:I2"/>
    <mergeCell ref="J2:K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"/>
  <sheetViews>
    <sheetView workbookViewId="0">
      <selection activeCell="A3" sqref="A3"/>
    </sheetView>
  </sheetViews>
  <sheetFormatPr defaultRowHeight="15" x14ac:dyDescent="0.25"/>
  <cols>
    <col min="1" max="1" width="36.7109375" bestFit="1" customWidth="1"/>
  </cols>
  <sheetData>
    <row r="1" spans="1:13" x14ac:dyDescent="0.25">
      <c r="A1" t="str">
        <f>Index!B14</f>
        <v>Recruitment data – application success rate by gender and salary band, 2016–2021</v>
      </c>
    </row>
    <row r="2" spans="1:13" x14ac:dyDescent="0.25">
      <c r="A2" s="113"/>
      <c r="B2" s="126">
        <v>2016</v>
      </c>
      <c r="C2" s="127"/>
      <c r="D2" s="126">
        <v>2017</v>
      </c>
      <c r="E2" s="127"/>
      <c r="F2" s="126">
        <v>2018</v>
      </c>
      <c r="G2" s="127"/>
      <c r="H2" s="126">
        <v>2019</v>
      </c>
      <c r="I2" s="127"/>
      <c r="J2" s="126">
        <v>2020</v>
      </c>
      <c r="K2" s="127"/>
      <c r="L2" s="126">
        <v>2021</v>
      </c>
      <c r="M2" s="127"/>
    </row>
    <row r="3" spans="1:13" x14ac:dyDescent="0.25">
      <c r="A3" s="116" t="s">
        <v>662</v>
      </c>
      <c r="B3" s="101" t="s">
        <v>660</v>
      </c>
      <c r="C3" s="101" t="s">
        <v>661</v>
      </c>
      <c r="D3" s="101" t="s">
        <v>660</v>
      </c>
      <c r="E3" s="101" t="s">
        <v>661</v>
      </c>
      <c r="F3" s="101" t="s">
        <v>660</v>
      </c>
      <c r="G3" s="101" t="s">
        <v>661</v>
      </c>
      <c r="H3" s="101" t="s">
        <v>660</v>
      </c>
      <c r="I3" s="101" t="s">
        <v>661</v>
      </c>
      <c r="J3" s="101" t="s">
        <v>660</v>
      </c>
      <c r="K3" s="101" t="s">
        <v>661</v>
      </c>
      <c r="L3" s="101" t="s">
        <v>660</v>
      </c>
      <c r="M3" s="101" t="s">
        <v>661</v>
      </c>
    </row>
    <row r="4" spans="1:13" x14ac:dyDescent="0.25">
      <c r="A4" s="113" t="s">
        <v>659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44" t="s">
        <v>114</v>
      </c>
      <c r="B5" s="117">
        <v>6.6000000000000003E-2</v>
      </c>
      <c r="C5" s="117">
        <v>6.6000000000000003E-2</v>
      </c>
      <c r="D5" s="117">
        <v>0.108</v>
      </c>
      <c r="E5" s="117">
        <v>8.5000000000000006E-2</v>
      </c>
      <c r="F5" s="117">
        <v>8.8999999999999996E-2</v>
      </c>
      <c r="G5" s="117">
        <v>7.8E-2</v>
      </c>
      <c r="H5" s="117">
        <v>7.8E-2</v>
      </c>
      <c r="I5" s="117">
        <v>7.5999999999999998E-2</v>
      </c>
      <c r="J5" s="117">
        <v>6.8000000000000005E-2</v>
      </c>
      <c r="K5" s="117">
        <v>6.5000000000000002E-2</v>
      </c>
      <c r="L5" s="117">
        <v>5.1999999999999998E-2</v>
      </c>
      <c r="M5" s="117">
        <v>5.5E-2</v>
      </c>
    </row>
    <row r="6" spans="1:13" x14ac:dyDescent="0.25">
      <c r="A6" s="44" t="s">
        <v>115</v>
      </c>
      <c r="B6" s="117">
        <v>3.2000000000000001E-2</v>
      </c>
      <c r="C6" s="117">
        <v>0.03</v>
      </c>
      <c r="D6" s="117">
        <v>4.1000000000000002E-2</v>
      </c>
      <c r="E6" s="117">
        <v>3.5999999999999997E-2</v>
      </c>
      <c r="F6" s="117">
        <v>5.6000000000000001E-2</v>
      </c>
      <c r="G6" s="117">
        <v>5.1999999999999998E-2</v>
      </c>
      <c r="H6" s="117">
        <v>5.1999999999999998E-2</v>
      </c>
      <c r="I6" s="117">
        <v>5.0999999999999997E-2</v>
      </c>
      <c r="J6" s="117">
        <v>5.5E-2</v>
      </c>
      <c r="K6" s="117">
        <v>5.3999999999999999E-2</v>
      </c>
      <c r="L6" s="117">
        <v>4.8000000000000001E-2</v>
      </c>
      <c r="M6" s="117">
        <v>3.6999999999999998E-2</v>
      </c>
    </row>
    <row r="7" spans="1:13" x14ac:dyDescent="0.25">
      <c r="A7" s="44" t="s">
        <v>116</v>
      </c>
      <c r="B7" s="117">
        <v>3.9E-2</v>
      </c>
      <c r="C7" s="117">
        <v>3.4000000000000002E-2</v>
      </c>
      <c r="D7" s="117">
        <v>5.5E-2</v>
      </c>
      <c r="E7" s="117">
        <v>4.1000000000000002E-2</v>
      </c>
      <c r="F7" s="117">
        <v>6.8000000000000005E-2</v>
      </c>
      <c r="G7" s="117">
        <v>5.5E-2</v>
      </c>
      <c r="H7" s="117">
        <v>4.5999999999999999E-2</v>
      </c>
      <c r="I7" s="117">
        <v>0.04</v>
      </c>
      <c r="J7" s="117">
        <v>4.3999999999999997E-2</v>
      </c>
      <c r="K7" s="117">
        <v>3.6999999999999998E-2</v>
      </c>
      <c r="L7" s="117">
        <v>2.9000000000000001E-2</v>
      </c>
      <c r="M7" s="117">
        <v>2.5000000000000001E-2</v>
      </c>
    </row>
    <row r="8" spans="1:13" x14ac:dyDescent="0.25">
      <c r="A8" s="44" t="s">
        <v>117</v>
      </c>
      <c r="B8" s="117">
        <v>6.6000000000000003E-2</v>
      </c>
      <c r="C8" s="117">
        <v>0.04</v>
      </c>
      <c r="D8" s="117">
        <v>6.3E-2</v>
      </c>
      <c r="E8" s="117">
        <v>4.2999999999999997E-2</v>
      </c>
      <c r="F8" s="117">
        <v>0.08</v>
      </c>
      <c r="G8" s="117">
        <v>5.1999999999999998E-2</v>
      </c>
      <c r="H8" s="117">
        <v>5.7000000000000002E-2</v>
      </c>
      <c r="I8" s="117">
        <v>3.9E-2</v>
      </c>
      <c r="J8" s="117">
        <v>3.9E-2</v>
      </c>
      <c r="K8" s="117">
        <v>2.7E-2</v>
      </c>
      <c r="L8" s="117">
        <v>0.04</v>
      </c>
      <c r="M8" s="117">
        <v>2.5000000000000001E-2</v>
      </c>
    </row>
    <row r="9" spans="1:13" x14ac:dyDescent="0.25">
      <c r="A9" s="44" t="s">
        <v>118</v>
      </c>
      <c r="B9" s="117">
        <v>6.7000000000000004E-2</v>
      </c>
      <c r="C9" s="117">
        <v>4.3999999999999997E-2</v>
      </c>
      <c r="D9" s="117">
        <v>7.2999999999999995E-2</v>
      </c>
      <c r="E9" s="117">
        <v>4.2000000000000003E-2</v>
      </c>
      <c r="F9" s="117">
        <v>7.9000000000000001E-2</v>
      </c>
      <c r="G9" s="117">
        <v>4.8000000000000001E-2</v>
      </c>
      <c r="H9" s="117">
        <v>6.9000000000000006E-2</v>
      </c>
      <c r="I9" s="117">
        <v>4.5999999999999999E-2</v>
      </c>
      <c r="J9" s="117">
        <v>5.7000000000000002E-2</v>
      </c>
      <c r="K9" s="117">
        <v>3.5000000000000003E-2</v>
      </c>
      <c r="L9" s="117">
        <v>5.6000000000000001E-2</v>
      </c>
      <c r="M9" s="117">
        <v>3.5000000000000003E-2</v>
      </c>
    </row>
    <row r="10" spans="1:13" x14ac:dyDescent="0.25">
      <c r="A10" s="44" t="s">
        <v>119</v>
      </c>
      <c r="B10" s="117">
        <v>0.10199999999999999</v>
      </c>
      <c r="C10" s="117">
        <v>6.0999999999999999E-2</v>
      </c>
      <c r="D10" s="117">
        <v>9.2999999999999999E-2</v>
      </c>
      <c r="E10" s="117">
        <v>5.6000000000000001E-2</v>
      </c>
      <c r="F10" s="117">
        <v>0.11700000000000001</v>
      </c>
      <c r="G10" s="117">
        <v>6.4000000000000001E-2</v>
      </c>
      <c r="H10" s="117">
        <v>9.2999999999999999E-2</v>
      </c>
      <c r="I10" s="117">
        <v>5.1999999999999998E-2</v>
      </c>
      <c r="J10" s="117">
        <v>8.2000000000000003E-2</v>
      </c>
      <c r="K10" s="117">
        <v>4.1000000000000002E-2</v>
      </c>
      <c r="L10" s="117">
        <v>8.3000000000000004E-2</v>
      </c>
      <c r="M10" s="117">
        <v>0.04</v>
      </c>
    </row>
    <row r="11" spans="1:13" x14ac:dyDescent="0.25">
      <c r="A11" s="44" t="s">
        <v>120</v>
      </c>
      <c r="B11" s="117">
        <v>9.5000000000000001E-2</v>
      </c>
      <c r="C11" s="117">
        <v>5.3999999999999999E-2</v>
      </c>
      <c r="D11" s="117">
        <v>0.09</v>
      </c>
      <c r="E11" s="117">
        <v>4.8000000000000001E-2</v>
      </c>
      <c r="F11" s="117">
        <v>9.5000000000000001E-2</v>
      </c>
      <c r="G11" s="117">
        <v>5.0999999999999997E-2</v>
      </c>
      <c r="H11" s="117">
        <v>9.4E-2</v>
      </c>
      <c r="I11" s="117">
        <v>4.3999999999999997E-2</v>
      </c>
      <c r="J11" s="117">
        <v>6.5000000000000002E-2</v>
      </c>
      <c r="K11" s="117">
        <v>3.3000000000000002E-2</v>
      </c>
      <c r="L11" s="117">
        <v>7.4999999999999997E-2</v>
      </c>
      <c r="M11" s="117">
        <v>3.6999999999999998E-2</v>
      </c>
    </row>
    <row r="12" spans="1:13" x14ac:dyDescent="0.25">
      <c r="A12" s="44" t="s">
        <v>141</v>
      </c>
      <c r="B12" s="117">
        <v>8.7999999999999995E-2</v>
      </c>
      <c r="C12" s="117">
        <v>5.6000000000000001E-2</v>
      </c>
      <c r="D12" s="117">
        <v>0.10100000000000001</v>
      </c>
      <c r="E12" s="117">
        <v>5.1999999999999998E-2</v>
      </c>
      <c r="F12" s="117">
        <v>8.8999999999999996E-2</v>
      </c>
      <c r="G12" s="117">
        <v>5.7000000000000002E-2</v>
      </c>
      <c r="H12" s="117">
        <v>8.2000000000000003E-2</v>
      </c>
      <c r="I12" s="117">
        <v>0.03</v>
      </c>
      <c r="J12" s="117">
        <v>7.0000000000000007E-2</v>
      </c>
      <c r="K12" s="117">
        <v>3.2000000000000001E-2</v>
      </c>
      <c r="L12" s="117">
        <v>8.5000000000000006E-2</v>
      </c>
      <c r="M12" s="117">
        <v>5.6000000000000001E-2</v>
      </c>
    </row>
    <row r="13" spans="1:13" x14ac:dyDescent="0.25">
      <c r="A13" s="44" t="s">
        <v>177</v>
      </c>
      <c r="B13" s="117">
        <v>2.8000000000000001E-2</v>
      </c>
      <c r="C13" s="117">
        <v>2.3E-2</v>
      </c>
      <c r="D13" s="117">
        <v>6.9000000000000006E-2</v>
      </c>
      <c r="E13" s="117">
        <v>3.5999999999999997E-2</v>
      </c>
      <c r="F13" s="117">
        <v>3.4000000000000002E-2</v>
      </c>
      <c r="G13" s="117">
        <v>2.7E-2</v>
      </c>
      <c r="H13" s="117">
        <v>2.4E-2</v>
      </c>
      <c r="I13" s="117">
        <v>1.4999999999999999E-2</v>
      </c>
      <c r="J13" s="117">
        <v>1.7000000000000001E-2</v>
      </c>
      <c r="K13" s="117">
        <v>1.2999999999999999E-2</v>
      </c>
      <c r="L13" s="117">
        <v>8.9999999999999993E-3</v>
      </c>
      <c r="M13" s="117">
        <v>1.0999999999999999E-2</v>
      </c>
    </row>
    <row r="14" spans="1:13" x14ac:dyDescent="0.25">
      <c r="A14" s="44" t="s">
        <v>180</v>
      </c>
      <c r="B14" s="117">
        <v>5.1999999999999998E-2</v>
      </c>
      <c r="C14" s="117">
        <v>3.6999999999999998E-2</v>
      </c>
      <c r="D14" s="117">
        <v>3.1E-2</v>
      </c>
      <c r="E14" s="117">
        <v>1.7999999999999999E-2</v>
      </c>
      <c r="F14" s="117">
        <v>3.9E-2</v>
      </c>
      <c r="G14" s="117">
        <v>7.0000000000000001E-3</v>
      </c>
      <c r="H14" s="117">
        <v>1.7999999999999999E-2</v>
      </c>
      <c r="I14" s="117">
        <v>7.0000000000000001E-3</v>
      </c>
      <c r="J14" s="117">
        <v>2.5000000000000001E-2</v>
      </c>
      <c r="K14" s="117">
        <v>4.0000000000000001E-3</v>
      </c>
      <c r="L14" s="117">
        <v>8.9999999999999993E-3</v>
      </c>
      <c r="M14" s="117">
        <v>6.0000000000000001E-3</v>
      </c>
    </row>
  </sheetData>
  <mergeCells count="6">
    <mergeCell ref="L2:M2"/>
    <mergeCell ref="B2:C2"/>
    <mergeCell ref="D2:E2"/>
    <mergeCell ref="F2:G2"/>
    <mergeCell ref="H2:I2"/>
    <mergeCell ref="J2:K2"/>
  </mergeCells>
  <phoneticPr fontId="1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workbookViewId="0">
      <selection activeCell="A17" sqref="A17"/>
    </sheetView>
  </sheetViews>
  <sheetFormatPr defaultRowHeight="15" x14ac:dyDescent="0.25"/>
  <cols>
    <col min="1" max="1" width="40.28515625" customWidth="1"/>
  </cols>
  <sheetData>
    <row r="1" spans="1:13" x14ac:dyDescent="0.25">
      <c r="A1" t="str">
        <f>Index!B15</f>
        <v>Recruitment data – proportion of appointments by gender and salary band, 2016–2021</v>
      </c>
    </row>
    <row r="2" spans="1:13" x14ac:dyDescent="0.25">
      <c r="A2" s="113"/>
      <c r="B2" s="128">
        <v>2016</v>
      </c>
      <c r="C2" s="129"/>
      <c r="D2" s="128">
        <v>2017</v>
      </c>
      <c r="E2" s="129"/>
      <c r="F2" s="128">
        <v>2018</v>
      </c>
      <c r="G2" s="129"/>
      <c r="H2" s="128">
        <v>2019</v>
      </c>
      <c r="I2" s="129"/>
      <c r="J2" s="128">
        <v>2020</v>
      </c>
      <c r="K2" s="129"/>
      <c r="L2" s="128">
        <v>2021</v>
      </c>
      <c r="M2" s="129"/>
    </row>
    <row r="3" spans="1:13" x14ac:dyDescent="0.25">
      <c r="A3" s="116" t="s">
        <v>662</v>
      </c>
      <c r="B3" s="101" t="s">
        <v>660</v>
      </c>
      <c r="C3" s="101" t="s">
        <v>661</v>
      </c>
      <c r="D3" s="101" t="s">
        <v>660</v>
      </c>
      <c r="E3" s="101" t="s">
        <v>661</v>
      </c>
      <c r="F3" s="101" t="s">
        <v>660</v>
      </c>
      <c r="G3" s="101" t="s">
        <v>661</v>
      </c>
      <c r="H3" s="101" t="s">
        <v>660</v>
      </c>
      <c r="I3" s="101" t="s">
        <v>661</v>
      </c>
      <c r="J3" s="101" t="s">
        <v>660</v>
      </c>
      <c r="K3" s="101" t="s">
        <v>661</v>
      </c>
      <c r="L3" s="101" t="s">
        <v>660</v>
      </c>
      <c r="M3" s="101" t="s">
        <v>661</v>
      </c>
    </row>
    <row r="4" spans="1:13" x14ac:dyDescent="0.25">
      <c r="A4" s="113" t="s">
        <v>659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44" t="s">
        <v>114</v>
      </c>
      <c r="B5" s="118">
        <v>0.53</v>
      </c>
      <c r="C5" s="118">
        <v>0.47</v>
      </c>
      <c r="D5" s="118">
        <v>0.58799999999999997</v>
      </c>
      <c r="E5" s="118">
        <v>0.41199999999999998</v>
      </c>
      <c r="F5" s="118">
        <v>0.56000000000000005</v>
      </c>
      <c r="G5" s="118">
        <v>0.44</v>
      </c>
      <c r="H5" s="118">
        <v>0.49199999999999999</v>
      </c>
      <c r="I5" s="118">
        <v>0.50800000000000001</v>
      </c>
      <c r="J5" s="118">
        <v>0.47599999999999998</v>
      </c>
      <c r="K5" s="118">
        <v>0.52400000000000002</v>
      </c>
      <c r="L5" s="118">
        <v>0.59499999999999997</v>
      </c>
      <c r="M5" s="118">
        <v>0.40500000000000003</v>
      </c>
    </row>
    <row r="6" spans="1:13" x14ac:dyDescent="0.25">
      <c r="A6" s="44" t="s">
        <v>115</v>
      </c>
      <c r="B6" s="118">
        <v>0.70899999999999996</v>
      </c>
      <c r="C6" s="118">
        <v>0.29099999999999998</v>
      </c>
      <c r="D6" s="118">
        <v>0.71299999999999997</v>
      </c>
      <c r="E6" s="118">
        <v>0.28699999999999998</v>
      </c>
      <c r="F6" s="118">
        <v>0.745</v>
      </c>
      <c r="G6" s="118">
        <v>0.255</v>
      </c>
      <c r="H6" s="118">
        <v>0.73899999999999999</v>
      </c>
      <c r="I6" s="118">
        <v>0.26100000000000001</v>
      </c>
      <c r="J6" s="118">
        <v>0.70799999999999996</v>
      </c>
      <c r="K6" s="118">
        <v>0.29199999999999998</v>
      </c>
      <c r="L6" s="118">
        <v>0.75700000000000001</v>
      </c>
      <c r="M6" s="118">
        <v>0.24299999999999999</v>
      </c>
    </row>
    <row r="7" spans="1:13" x14ac:dyDescent="0.25">
      <c r="A7" s="44" t="s">
        <v>116</v>
      </c>
      <c r="B7" s="118">
        <v>0.59899999999999998</v>
      </c>
      <c r="C7" s="118">
        <v>0.40100000000000002</v>
      </c>
      <c r="D7" s="118">
        <v>0.63500000000000001</v>
      </c>
      <c r="E7" s="118">
        <v>0.36499999999999999</v>
      </c>
      <c r="F7" s="118">
        <v>0.6</v>
      </c>
      <c r="G7" s="118">
        <v>0.4</v>
      </c>
      <c r="H7" s="118">
        <v>0.61699999999999999</v>
      </c>
      <c r="I7" s="118">
        <v>0.38300000000000001</v>
      </c>
      <c r="J7" s="118">
        <v>0.64300000000000002</v>
      </c>
      <c r="K7" s="118">
        <v>0.35699999999999998</v>
      </c>
      <c r="L7" s="118">
        <v>0.63800000000000001</v>
      </c>
      <c r="M7" s="118">
        <v>0.36199999999999999</v>
      </c>
    </row>
    <row r="8" spans="1:13" x14ac:dyDescent="0.25">
      <c r="A8" s="44" t="s">
        <v>117</v>
      </c>
      <c r="B8" s="118">
        <v>0.63200000000000001</v>
      </c>
      <c r="C8" s="118">
        <v>0.36799999999999999</v>
      </c>
      <c r="D8" s="118">
        <v>0.60899999999999999</v>
      </c>
      <c r="E8" s="118">
        <v>0.39100000000000001</v>
      </c>
      <c r="F8" s="118">
        <v>0.63400000000000001</v>
      </c>
      <c r="G8" s="118">
        <v>0.36599999999999999</v>
      </c>
      <c r="H8" s="118">
        <v>0.64</v>
      </c>
      <c r="I8" s="118">
        <v>0.36</v>
      </c>
      <c r="J8" s="118">
        <v>0.64300000000000002</v>
      </c>
      <c r="K8" s="118">
        <v>0.35699999999999998</v>
      </c>
      <c r="L8" s="118">
        <v>0.67</v>
      </c>
      <c r="M8" s="118">
        <v>0.33</v>
      </c>
    </row>
    <row r="9" spans="1:13" x14ac:dyDescent="0.25">
      <c r="A9" s="44" t="s">
        <v>118</v>
      </c>
      <c r="B9" s="118">
        <v>0.58099999999999996</v>
      </c>
      <c r="C9" s="118">
        <v>0.41899999999999998</v>
      </c>
      <c r="D9" s="118">
        <v>0.60499999999999998</v>
      </c>
      <c r="E9" s="118">
        <v>0.39500000000000002</v>
      </c>
      <c r="F9" s="118">
        <v>0.60199999999999998</v>
      </c>
      <c r="G9" s="118">
        <v>0.39800000000000002</v>
      </c>
      <c r="H9" s="118">
        <v>0.59099999999999997</v>
      </c>
      <c r="I9" s="118">
        <v>0.40899999999999997</v>
      </c>
      <c r="J9" s="118">
        <v>0.59299999999999997</v>
      </c>
      <c r="K9" s="118">
        <v>0.40699999999999997</v>
      </c>
      <c r="L9" s="118">
        <v>0.60099999999999998</v>
      </c>
      <c r="M9" s="118">
        <v>0.39900000000000002</v>
      </c>
    </row>
    <row r="10" spans="1:13" x14ac:dyDescent="0.25">
      <c r="A10" s="44" t="s">
        <v>119</v>
      </c>
      <c r="B10" s="118">
        <v>0.6</v>
      </c>
      <c r="C10" s="118">
        <v>0.4</v>
      </c>
      <c r="D10" s="118">
        <v>0.58099999999999996</v>
      </c>
      <c r="E10" s="118">
        <v>0.41899999999999998</v>
      </c>
      <c r="F10" s="118">
        <v>0.61399999999999999</v>
      </c>
      <c r="G10" s="118">
        <v>0.38600000000000001</v>
      </c>
      <c r="H10" s="118">
        <v>0.59799999999999998</v>
      </c>
      <c r="I10" s="118">
        <v>0.40200000000000002</v>
      </c>
      <c r="J10" s="118">
        <v>0.624</v>
      </c>
      <c r="K10" s="118">
        <v>0.376</v>
      </c>
      <c r="L10" s="118">
        <v>0.67</v>
      </c>
      <c r="M10" s="118">
        <v>0.33</v>
      </c>
    </row>
    <row r="11" spans="1:13" x14ac:dyDescent="0.25">
      <c r="A11" s="44" t="s">
        <v>120</v>
      </c>
      <c r="B11" s="118">
        <v>0.55400000000000005</v>
      </c>
      <c r="C11" s="118">
        <v>0.44600000000000001</v>
      </c>
      <c r="D11" s="118">
        <v>0.53900000000000003</v>
      </c>
      <c r="E11" s="118">
        <v>0.46100000000000002</v>
      </c>
      <c r="F11" s="118">
        <v>0.55600000000000005</v>
      </c>
      <c r="G11" s="118">
        <v>0.44400000000000001</v>
      </c>
      <c r="H11" s="118">
        <v>0.57599999999999996</v>
      </c>
      <c r="I11" s="118">
        <v>0.42399999999999999</v>
      </c>
      <c r="J11" s="118">
        <v>0.57599999999999996</v>
      </c>
      <c r="K11" s="118">
        <v>0.42399999999999999</v>
      </c>
      <c r="L11" s="118">
        <v>0.65400000000000003</v>
      </c>
      <c r="M11" s="118">
        <v>0.34599999999999997</v>
      </c>
    </row>
    <row r="12" spans="1:13" x14ac:dyDescent="0.25">
      <c r="A12" s="44" t="s">
        <v>141</v>
      </c>
      <c r="B12" s="118">
        <v>0.38100000000000001</v>
      </c>
      <c r="C12" s="118">
        <v>0.61899999999999999</v>
      </c>
      <c r="D12" s="118">
        <v>0.37</v>
      </c>
      <c r="E12" s="118">
        <v>0.63</v>
      </c>
      <c r="F12" s="118">
        <v>0.38500000000000001</v>
      </c>
      <c r="G12" s="118">
        <v>0.61499999999999999</v>
      </c>
      <c r="H12" s="118">
        <v>0.48699999999999999</v>
      </c>
      <c r="I12" s="118">
        <v>0.51300000000000001</v>
      </c>
      <c r="J12" s="118">
        <v>0.433</v>
      </c>
      <c r="K12" s="118">
        <v>0.56699999999999995</v>
      </c>
      <c r="L12" s="118">
        <v>0.48099999999999998</v>
      </c>
      <c r="M12" s="118">
        <v>0.51900000000000002</v>
      </c>
    </row>
    <row r="13" spans="1:13" x14ac:dyDescent="0.25">
      <c r="A13" s="44" t="s">
        <v>177</v>
      </c>
      <c r="B13" s="118">
        <v>0.34599999999999997</v>
      </c>
      <c r="C13" s="118">
        <v>0.65400000000000003</v>
      </c>
      <c r="D13" s="118">
        <v>0.38600000000000001</v>
      </c>
      <c r="E13" s="118">
        <v>0.61399999999999999</v>
      </c>
      <c r="F13" s="118">
        <v>0.375</v>
      </c>
      <c r="G13" s="118">
        <v>0.625</v>
      </c>
      <c r="H13" s="118">
        <v>0.42499999999999999</v>
      </c>
      <c r="I13" s="118">
        <v>0.57499999999999996</v>
      </c>
      <c r="J13" s="118">
        <v>0.4</v>
      </c>
      <c r="K13" s="118">
        <v>0.6</v>
      </c>
      <c r="L13" s="118">
        <v>0.39500000000000002</v>
      </c>
      <c r="M13" s="118">
        <v>0.60499999999999998</v>
      </c>
    </row>
    <row r="14" spans="1:13" x14ac:dyDescent="0.25">
      <c r="A14" s="44" t="s">
        <v>180</v>
      </c>
      <c r="B14" s="118">
        <v>0.35</v>
      </c>
      <c r="C14" s="118">
        <v>0.65</v>
      </c>
      <c r="D14" s="118">
        <v>0.4</v>
      </c>
      <c r="E14" s="118">
        <v>0.6</v>
      </c>
      <c r="F14" s="118">
        <v>0.77800000000000002</v>
      </c>
      <c r="G14" s="118">
        <v>0.222</v>
      </c>
      <c r="H14" s="118">
        <v>0.5</v>
      </c>
      <c r="I14" s="118">
        <v>0.5</v>
      </c>
      <c r="J14" s="118">
        <v>0.71399999999999997</v>
      </c>
      <c r="K14" s="118">
        <v>0.28599999999999998</v>
      </c>
      <c r="L14" s="118">
        <v>0.45</v>
      </c>
      <c r="M14" s="118">
        <v>0.55000000000000004</v>
      </c>
    </row>
  </sheetData>
  <mergeCells count="6">
    <mergeCell ref="L2:M2"/>
    <mergeCell ref="B2:C2"/>
    <mergeCell ref="D2:E2"/>
    <mergeCell ref="F2:G2"/>
    <mergeCell ref="H2:I2"/>
    <mergeCell ref="J2:K2"/>
  </mergeCells>
  <phoneticPr fontId="1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0"/>
  <sheetViews>
    <sheetView workbookViewId="0"/>
  </sheetViews>
  <sheetFormatPr defaultRowHeight="15" x14ac:dyDescent="0.25"/>
  <cols>
    <col min="1" max="1" width="35.28515625" style="2" customWidth="1"/>
    <col min="2" max="9" width="9" customWidth="1"/>
    <col min="11" max="11" width="9.140625" customWidth="1"/>
  </cols>
  <sheetData>
    <row r="1" spans="1:11" ht="25.5" customHeight="1" x14ac:dyDescent="0.25">
      <c r="A1" s="2" t="str">
        <f>Index!B16</f>
        <v>Median tenure (years) for non-casual public sector employees by ANZSCO Major Group, 2012–2021</v>
      </c>
    </row>
    <row r="2" spans="1:11" x14ac:dyDescent="0.25">
      <c r="A2" s="53" t="s">
        <v>184</v>
      </c>
      <c r="B2" s="54">
        <v>2012</v>
      </c>
      <c r="C2" s="54">
        <v>2013</v>
      </c>
      <c r="D2" s="54">
        <v>2014</v>
      </c>
      <c r="E2" s="54">
        <v>2015</v>
      </c>
      <c r="F2" s="54">
        <v>2016</v>
      </c>
      <c r="G2" s="54">
        <v>2017</v>
      </c>
      <c r="H2" s="54">
        <v>2018</v>
      </c>
      <c r="I2" s="46">
        <v>2019</v>
      </c>
      <c r="J2" s="46">
        <v>2020</v>
      </c>
      <c r="K2" s="46">
        <v>2021</v>
      </c>
    </row>
    <row r="3" spans="1:11" x14ac:dyDescent="0.25">
      <c r="A3" s="21" t="s">
        <v>268</v>
      </c>
      <c r="B3" s="85">
        <v>8.6899379999999997</v>
      </c>
      <c r="C3" s="85">
        <v>8.8898010000000003</v>
      </c>
      <c r="D3" s="85">
        <v>8.9226550000000007</v>
      </c>
      <c r="E3" s="85">
        <v>8.7282679999999999</v>
      </c>
      <c r="F3" s="85">
        <v>8.9007520000000007</v>
      </c>
      <c r="G3" s="85">
        <v>8.5681034999999994</v>
      </c>
      <c r="H3" s="85">
        <v>7.8576309999999996</v>
      </c>
      <c r="I3" s="85">
        <v>7.080082</v>
      </c>
      <c r="J3" s="85">
        <v>6.6666660000000002</v>
      </c>
      <c r="K3" s="85">
        <v>6.4065700000000003</v>
      </c>
    </row>
    <row r="4" spans="1:11" x14ac:dyDescent="0.25">
      <c r="A4" s="21" t="s">
        <v>270</v>
      </c>
      <c r="B4" s="85">
        <v>8.9500340000000005</v>
      </c>
      <c r="C4" s="85">
        <v>9.290896</v>
      </c>
      <c r="D4" s="85">
        <v>9.3004789999999993</v>
      </c>
      <c r="E4" s="85">
        <v>9.3415459999999992</v>
      </c>
      <c r="F4" s="85">
        <v>9.4318950000000008</v>
      </c>
      <c r="G4" s="85">
        <v>9.4373710000000006</v>
      </c>
      <c r="H4" s="85">
        <v>9.3032160000000008</v>
      </c>
      <c r="I4" s="85">
        <v>8.2943184999999993</v>
      </c>
      <c r="J4" s="85">
        <v>7.8986989999999997</v>
      </c>
      <c r="K4" s="85">
        <v>7.4099925000000004</v>
      </c>
    </row>
    <row r="5" spans="1:11" x14ac:dyDescent="0.25">
      <c r="A5" s="21" t="s">
        <v>269</v>
      </c>
      <c r="B5" s="85">
        <v>8.3586580000000001</v>
      </c>
      <c r="C5" s="85">
        <v>8.4024640000000002</v>
      </c>
      <c r="D5" s="85">
        <v>8.3860360000000007</v>
      </c>
      <c r="E5" s="85">
        <v>8.4407929999999993</v>
      </c>
      <c r="F5" s="85">
        <v>8.7583839999999995</v>
      </c>
      <c r="G5" s="85">
        <v>8.8049280000000003</v>
      </c>
      <c r="H5" s="85">
        <v>8.4599580000000003</v>
      </c>
      <c r="I5" s="85">
        <v>8.3915120000000005</v>
      </c>
      <c r="J5" s="85">
        <v>8.3449690000000007</v>
      </c>
      <c r="K5" s="85">
        <v>8.2984249999999999</v>
      </c>
    </row>
    <row r="6" spans="1:11" x14ac:dyDescent="0.25">
      <c r="A6" s="21" t="s">
        <v>271</v>
      </c>
      <c r="B6" s="85">
        <v>8.1656394999999993</v>
      </c>
      <c r="C6" s="85">
        <v>8.4982880000000005</v>
      </c>
      <c r="D6" s="85">
        <v>8.9199169999999999</v>
      </c>
      <c r="E6" s="85">
        <v>9.1663239999999995</v>
      </c>
      <c r="F6" s="85">
        <v>9.4455849999999995</v>
      </c>
      <c r="G6" s="85">
        <v>9.9548249999999996</v>
      </c>
      <c r="H6" s="85">
        <v>9.9904170000000008</v>
      </c>
      <c r="I6" s="85">
        <v>9.5195064999999985</v>
      </c>
      <c r="J6" s="85">
        <v>9.2416149999999995</v>
      </c>
      <c r="K6" s="85">
        <v>8.3449690000000007</v>
      </c>
    </row>
    <row r="7" spans="1:11" x14ac:dyDescent="0.25">
      <c r="A7" s="21" t="s">
        <v>274</v>
      </c>
      <c r="B7" s="85">
        <v>13.806981</v>
      </c>
      <c r="C7" s="85">
        <v>13.941136</v>
      </c>
      <c r="D7" s="85">
        <v>12.581792999999999</v>
      </c>
      <c r="E7" s="85">
        <v>12.3490755</v>
      </c>
      <c r="F7" s="85">
        <v>12.580424000000001</v>
      </c>
      <c r="G7" s="85">
        <v>11.392196999999999</v>
      </c>
      <c r="H7" s="85">
        <v>10.568104</v>
      </c>
      <c r="I7" s="85">
        <v>10.108145</v>
      </c>
      <c r="J7" s="85">
        <v>9.5592055000000009</v>
      </c>
      <c r="K7" s="85">
        <v>9.1307320000000001</v>
      </c>
    </row>
    <row r="8" spans="1:11" x14ac:dyDescent="0.25">
      <c r="A8" s="21" t="s">
        <v>272</v>
      </c>
      <c r="B8" s="85">
        <v>7.9425049999999997</v>
      </c>
      <c r="C8" s="85">
        <v>9.3196440000000003</v>
      </c>
      <c r="D8" s="85">
        <v>9.4401089999999996</v>
      </c>
      <c r="E8" s="85">
        <v>9.7029429999999994</v>
      </c>
      <c r="F8" s="85">
        <v>10.472279</v>
      </c>
      <c r="G8" s="85">
        <v>10.453113999999999</v>
      </c>
      <c r="H8" s="85">
        <v>10.376454000000001</v>
      </c>
      <c r="I8" s="85">
        <v>10.165639000000001</v>
      </c>
      <c r="J8" s="85">
        <v>9.9425045000000001</v>
      </c>
      <c r="K8" s="85">
        <v>9.859</v>
      </c>
    </row>
    <row r="9" spans="1:11" x14ac:dyDescent="0.25">
      <c r="A9" s="21" t="s">
        <v>273</v>
      </c>
      <c r="B9" s="85">
        <v>9.2648869999999999</v>
      </c>
      <c r="C9" s="85">
        <v>9.8466795000000005</v>
      </c>
      <c r="D9" s="85">
        <v>10.203969000000001</v>
      </c>
      <c r="E9" s="85">
        <v>10.798083</v>
      </c>
      <c r="F9" s="85">
        <v>11.04449</v>
      </c>
      <c r="G9" s="85">
        <v>11.125256</v>
      </c>
      <c r="H9" s="85">
        <v>10.527036000000001</v>
      </c>
      <c r="I9" s="85">
        <v>10.412046</v>
      </c>
      <c r="J9" s="85">
        <v>10.146475000000001</v>
      </c>
      <c r="K9" s="85">
        <v>10.395619</v>
      </c>
    </row>
    <row r="12" spans="1:11" x14ac:dyDescent="0.25">
      <c r="A12"/>
    </row>
    <row r="13" spans="1:11" x14ac:dyDescent="0.25">
      <c r="A13"/>
    </row>
    <row r="14" spans="1:11" x14ac:dyDescent="0.25">
      <c r="A14"/>
    </row>
    <row r="15" spans="1:11" x14ac:dyDescent="0.25">
      <c r="A15"/>
    </row>
    <row r="16" spans="1:11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</sheetData>
  <sortState xmlns:xlrd2="http://schemas.microsoft.com/office/spreadsheetml/2017/richdata2" ref="A3:K9">
    <sortCondition ref="K3:K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7"/>
  <sheetViews>
    <sheetView workbookViewId="0"/>
  </sheetViews>
  <sheetFormatPr defaultColWidth="9.140625" defaultRowHeight="15" x14ac:dyDescent="0.25"/>
  <cols>
    <col min="1" max="1" width="10.85546875" style="3" customWidth="1"/>
    <col min="2" max="16384" width="9.140625" style="3"/>
  </cols>
  <sheetData>
    <row r="1" spans="1:11" x14ac:dyDescent="0.25">
      <c r="A1" s="3" t="str">
        <f>Index!B17</f>
        <v>Paid unscheduled absence (hours per FTE) by age, 2012–2021</v>
      </c>
    </row>
    <row r="2" spans="1:11" x14ac:dyDescent="0.25">
      <c r="A2" s="53" t="s">
        <v>143</v>
      </c>
      <c r="B2" s="54">
        <v>2012</v>
      </c>
      <c r="C2" s="54">
        <v>2013</v>
      </c>
      <c r="D2" s="54">
        <v>2014</v>
      </c>
      <c r="E2" s="54">
        <v>2015</v>
      </c>
      <c r="F2" s="54">
        <v>2016</v>
      </c>
      <c r="G2" s="54">
        <v>2017</v>
      </c>
      <c r="H2" s="54">
        <v>2018</v>
      </c>
      <c r="I2" s="54">
        <v>2019</v>
      </c>
      <c r="J2" s="54">
        <v>2020</v>
      </c>
      <c r="K2" s="54">
        <v>2021</v>
      </c>
    </row>
    <row r="3" spans="1:11" x14ac:dyDescent="0.25">
      <c r="A3" s="21" t="s">
        <v>98</v>
      </c>
      <c r="B3" s="22">
        <v>40.974773020359713</v>
      </c>
      <c r="C3" s="22">
        <v>38.126756498885157</v>
      </c>
      <c r="D3" s="22">
        <v>38.318445640511179</v>
      </c>
      <c r="E3" s="22">
        <v>40.740687830296267</v>
      </c>
      <c r="F3" s="22">
        <v>37.367637531773461</v>
      </c>
      <c r="G3" s="22">
        <v>38.611303524397172</v>
      </c>
      <c r="H3" s="22">
        <v>42.842823144232661</v>
      </c>
      <c r="I3" s="22">
        <v>40.469792300701023</v>
      </c>
      <c r="J3" s="22">
        <v>38.464727328778046</v>
      </c>
      <c r="K3" s="22">
        <v>41.8118760719478</v>
      </c>
    </row>
    <row r="4" spans="1:11" x14ac:dyDescent="0.25">
      <c r="A4" s="21" t="s">
        <v>99</v>
      </c>
      <c r="B4" s="22">
        <v>46.1746833642921</v>
      </c>
      <c r="C4" s="22">
        <v>43.880829892414482</v>
      </c>
      <c r="D4" s="22">
        <v>45.046984838210349</v>
      </c>
      <c r="E4" s="22">
        <v>45.923671652042223</v>
      </c>
      <c r="F4" s="22">
        <v>44.654152744094787</v>
      </c>
      <c r="G4" s="22">
        <v>43.213207307169043</v>
      </c>
      <c r="H4" s="22">
        <v>43.93795999041496</v>
      </c>
      <c r="I4" s="22">
        <v>44.547783091847457</v>
      </c>
      <c r="J4" s="22">
        <v>43.524061017252173</v>
      </c>
      <c r="K4" s="22">
        <v>47.5070553573781</v>
      </c>
    </row>
    <row r="5" spans="1:11" x14ac:dyDescent="0.25">
      <c r="A5" s="21" t="s">
        <v>100</v>
      </c>
      <c r="B5" s="22">
        <v>49.604473600921708</v>
      </c>
      <c r="C5" s="22">
        <v>48.731841535611267</v>
      </c>
      <c r="D5" s="22">
        <v>48.896032874746503</v>
      </c>
      <c r="E5" s="22">
        <v>49.514348505351222</v>
      </c>
      <c r="F5" s="22">
        <v>50.129054318801472</v>
      </c>
      <c r="G5" s="22">
        <v>48.261720935707558</v>
      </c>
      <c r="H5" s="22">
        <v>49.158944120885913</v>
      </c>
      <c r="I5" s="22">
        <v>49.829788583307398</v>
      </c>
      <c r="J5" s="22">
        <v>48.506686169540338</v>
      </c>
      <c r="K5" s="22">
        <v>52.242208184329037</v>
      </c>
    </row>
    <row r="6" spans="1:11" x14ac:dyDescent="0.25">
      <c r="A6" s="21" t="s">
        <v>101</v>
      </c>
      <c r="B6" s="22">
        <v>54.930403454828848</v>
      </c>
      <c r="C6" s="22">
        <v>55.239591993858163</v>
      </c>
      <c r="D6" s="22">
        <v>56.14954358025485</v>
      </c>
      <c r="E6" s="22">
        <v>57.648669163602818</v>
      </c>
      <c r="F6" s="22">
        <v>58.890659213534782</v>
      </c>
      <c r="G6" s="22">
        <v>56.095569507656897</v>
      </c>
      <c r="H6" s="22">
        <v>56.784822344912357</v>
      </c>
      <c r="I6" s="22">
        <v>56.585269557762778</v>
      </c>
      <c r="J6" s="22">
        <v>55.709703313301922</v>
      </c>
      <c r="K6" s="22">
        <v>58.698291561389532</v>
      </c>
    </row>
    <row r="7" spans="1:11" x14ac:dyDescent="0.25">
      <c r="A7" s="21" t="s">
        <v>102</v>
      </c>
      <c r="B7" s="22">
        <v>57.884872046632893</v>
      </c>
      <c r="C7" s="22">
        <v>58.279092348021067</v>
      </c>
      <c r="D7" s="22">
        <v>59.424606924486859</v>
      </c>
      <c r="E7" s="22">
        <v>60.18242686230866</v>
      </c>
      <c r="F7" s="22">
        <v>63.21918756136823</v>
      </c>
      <c r="G7" s="22">
        <v>59.709285288253227</v>
      </c>
      <c r="H7" s="22">
        <v>61.120209666034043</v>
      </c>
      <c r="I7" s="22">
        <v>60.102789194733539</v>
      </c>
      <c r="J7" s="22">
        <v>59.253940513820822</v>
      </c>
      <c r="K7" s="22">
        <v>60.496418373176539</v>
      </c>
    </row>
    <row r="8" spans="1:11" x14ac:dyDescent="0.25">
      <c r="A8" s="21" t="s">
        <v>103</v>
      </c>
      <c r="B8" s="22">
        <v>57.381204059143528</v>
      </c>
      <c r="C8" s="22">
        <v>58.491938468936688</v>
      </c>
      <c r="D8" s="22">
        <v>59.886971357355073</v>
      </c>
      <c r="E8" s="22">
        <v>61.103811747017943</v>
      </c>
      <c r="F8" s="22">
        <v>62.604019440226203</v>
      </c>
      <c r="G8" s="22">
        <v>59.332342780988363</v>
      </c>
      <c r="H8" s="22">
        <v>60.652114622808988</v>
      </c>
      <c r="I8" s="22">
        <v>59.635383475722598</v>
      </c>
      <c r="J8" s="22">
        <v>58.366976963107867</v>
      </c>
      <c r="K8" s="22">
        <v>58.961380143746823</v>
      </c>
    </row>
    <row r="9" spans="1:11" x14ac:dyDescent="0.25">
      <c r="A9" s="21" t="s">
        <v>104</v>
      </c>
      <c r="B9" s="22">
        <v>57.946814405065602</v>
      </c>
      <c r="C9" s="22">
        <v>58.924519536598567</v>
      </c>
      <c r="D9" s="22">
        <v>59.54582601411073</v>
      </c>
      <c r="E9" s="22">
        <v>61.213276949041067</v>
      </c>
      <c r="F9" s="22">
        <v>62.921515907201133</v>
      </c>
      <c r="G9" s="22">
        <v>59.863679791474723</v>
      </c>
      <c r="H9" s="22">
        <v>61.783677803457273</v>
      </c>
      <c r="I9" s="22">
        <v>60.552613862449327</v>
      </c>
      <c r="J9" s="22">
        <v>58.965495788144707</v>
      </c>
      <c r="K9" s="22">
        <v>60.622653862275598</v>
      </c>
    </row>
    <row r="10" spans="1:11" x14ac:dyDescent="0.25">
      <c r="A10" s="21" t="s">
        <v>105</v>
      </c>
      <c r="B10" s="22">
        <v>61.078360458071216</v>
      </c>
      <c r="C10" s="22">
        <v>61.996802477091762</v>
      </c>
      <c r="D10" s="22">
        <v>63.156550057077737</v>
      </c>
      <c r="E10" s="22">
        <v>65.051812988158716</v>
      </c>
      <c r="F10" s="22">
        <v>67.432102697557454</v>
      </c>
      <c r="G10" s="22">
        <v>64.745712734573004</v>
      </c>
      <c r="H10" s="22">
        <v>64.789323673815872</v>
      </c>
      <c r="I10" s="22">
        <v>63.816150773753741</v>
      </c>
      <c r="J10" s="22">
        <v>62.786616763490812</v>
      </c>
      <c r="K10" s="22">
        <v>63.773969154887411</v>
      </c>
    </row>
    <row r="11" spans="1:11" x14ac:dyDescent="0.25">
      <c r="A11" s="21" t="s">
        <v>106</v>
      </c>
      <c r="B11" s="22">
        <v>70.800828993303966</v>
      </c>
      <c r="C11" s="22">
        <v>71.724850120357956</v>
      </c>
      <c r="D11" s="22">
        <v>73.789590578529314</v>
      </c>
      <c r="E11" s="22">
        <v>75.091610842586462</v>
      </c>
      <c r="F11" s="22">
        <v>77.395551781197753</v>
      </c>
      <c r="G11" s="22">
        <v>74.579229610338899</v>
      </c>
      <c r="H11" s="22">
        <v>75.420840747306826</v>
      </c>
      <c r="I11" s="22">
        <v>74.175663493715888</v>
      </c>
      <c r="J11" s="22">
        <v>72.021303856780818</v>
      </c>
      <c r="K11" s="22">
        <v>72.638456767845227</v>
      </c>
    </row>
    <row r="12" spans="1:11" x14ac:dyDescent="0.25">
      <c r="A12" s="21" t="s">
        <v>107</v>
      </c>
      <c r="B12" s="22">
        <v>82.094419053285179</v>
      </c>
      <c r="C12" s="22">
        <v>84.181397849463721</v>
      </c>
      <c r="D12" s="22">
        <v>86.585554235367582</v>
      </c>
      <c r="E12" s="22">
        <v>88.089619812476457</v>
      </c>
      <c r="F12" s="22">
        <v>89.794333590491462</v>
      </c>
      <c r="G12" s="22">
        <v>87.314391189641725</v>
      </c>
      <c r="H12" s="22">
        <v>87.860628902616241</v>
      </c>
      <c r="I12" s="22">
        <v>84.66042453540301</v>
      </c>
      <c r="J12" s="22">
        <v>88.272325645195252</v>
      </c>
      <c r="K12" s="22">
        <v>88.809956237912829</v>
      </c>
    </row>
    <row r="13" spans="1:11" x14ac:dyDescent="0.25">
      <c r="A13" s="21" t="s">
        <v>97</v>
      </c>
      <c r="B13" s="22">
        <v>96.907043739350158</v>
      </c>
      <c r="C13" s="22">
        <v>98.299006935713479</v>
      </c>
      <c r="D13" s="22">
        <v>102.0508765021406</v>
      </c>
      <c r="E13" s="22">
        <v>100.2115252025132</v>
      </c>
      <c r="F13" s="22">
        <v>107.8605292936706</v>
      </c>
      <c r="G13" s="22">
        <v>101.6142409671088</v>
      </c>
      <c r="H13" s="22">
        <v>105.4834663068068</v>
      </c>
      <c r="I13" s="22">
        <v>103.6214224345388</v>
      </c>
      <c r="J13" s="22">
        <v>107.8998122419852</v>
      </c>
      <c r="K13" s="22">
        <v>108.5933158495625</v>
      </c>
    </row>
    <row r="16" spans="1:11" x14ac:dyDescent="0.25">
      <c r="A16"/>
      <c r="B16"/>
      <c r="C16"/>
      <c r="D16"/>
      <c r="E16"/>
      <c r="F16"/>
      <c r="G16"/>
      <c r="H16"/>
      <c r="I16"/>
      <c r="J16"/>
    </row>
    <row r="17" spans="1:16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</row>
    <row r="30" spans="1:16" x14ac:dyDescent="0.25">
      <c r="A30"/>
      <c r="B30"/>
      <c r="C30"/>
      <c r="D30"/>
      <c r="E30"/>
      <c r="F30"/>
      <c r="G30"/>
      <c r="H30"/>
      <c r="I30"/>
      <c r="J30"/>
    </row>
    <row r="31" spans="1:16" x14ac:dyDescent="0.25">
      <c r="A31"/>
      <c r="B31"/>
      <c r="C31"/>
      <c r="D31"/>
      <c r="E31"/>
      <c r="F31"/>
      <c r="G31"/>
      <c r="H31"/>
      <c r="I31"/>
      <c r="J31"/>
    </row>
    <row r="32" spans="1:16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1"/>
  <sheetViews>
    <sheetView workbookViewId="0"/>
  </sheetViews>
  <sheetFormatPr defaultRowHeight="15" x14ac:dyDescent="0.25"/>
  <cols>
    <col min="1" max="1" width="29.28515625" bestFit="1" customWidth="1"/>
    <col min="2" max="2" width="9.85546875" bestFit="1" customWidth="1"/>
    <col min="3" max="3" width="9.42578125" bestFit="1" customWidth="1"/>
    <col min="4" max="4" width="9.85546875" bestFit="1" customWidth="1"/>
    <col min="5" max="5" width="9.42578125" bestFit="1" customWidth="1"/>
    <col min="6" max="6" width="9.85546875" customWidth="1"/>
    <col min="8" max="8" width="9.85546875" customWidth="1"/>
    <col min="10" max="10" width="9.85546875" customWidth="1"/>
  </cols>
  <sheetData>
    <row r="1" spans="1:11" x14ac:dyDescent="0.25">
      <c r="A1" t="str">
        <f>Index!B18</f>
        <v>NSW public sector employees headcount at census by region, 2017–2021</v>
      </c>
    </row>
    <row r="2" spans="1:11" ht="51" x14ac:dyDescent="0.25">
      <c r="A2" s="26" t="s">
        <v>204</v>
      </c>
      <c r="B2" s="16" t="s">
        <v>187</v>
      </c>
      <c r="C2" s="16" t="s">
        <v>188</v>
      </c>
      <c r="D2" s="16" t="s">
        <v>186</v>
      </c>
      <c r="E2" s="16" t="s">
        <v>185</v>
      </c>
      <c r="F2" s="16" t="s">
        <v>295</v>
      </c>
      <c r="G2" s="16" t="s">
        <v>296</v>
      </c>
      <c r="H2" s="16" t="s">
        <v>326</v>
      </c>
      <c r="I2" s="16" t="s">
        <v>327</v>
      </c>
      <c r="J2" s="16" t="s">
        <v>365</v>
      </c>
      <c r="K2" s="16" t="s">
        <v>366</v>
      </c>
    </row>
    <row r="3" spans="1:11" x14ac:dyDescent="0.25">
      <c r="A3" s="20" t="s">
        <v>66</v>
      </c>
      <c r="B3" s="24">
        <v>10541</v>
      </c>
      <c r="C3" s="31">
        <v>2.8050023357538159E-2</v>
      </c>
      <c r="D3" s="24">
        <v>10612</v>
      </c>
      <c r="E3" s="31">
        <v>2.721808546809161E-2</v>
      </c>
      <c r="F3" s="77">
        <v>11059</v>
      </c>
      <c r="G3" s="76">
        <v>2.7307469918203629E-2</v>
      </c>
      <c r="H3" s="77">
        <v>11152</v>
      </c>
      <c r="I3" s="76">
        <v>2.7115549021602899E-2</v>
      </c>
      <c r="J3" s="77">
        <v>11617</v>
      </c>
      <c r="K3" s="76">
        <v>2.7083689562493761E-2</v>
      </c>
    </row>
    <row r="4" spans="1:11" x14ac:dyDescent="0.25">
      <c r="A4" s="20" t="s">
        <v>67</v>
      </c>
      <c r="B4" s="24">
        <v>14909</v>
      </c>
      <c r="C4" s="31">
        <v>3.9673448897015323E-2</v>
      </c>
      <c r="D4" s="24">
        <v>15666</v>
      </c>
      <c r="E4" s="31">
        <v>4.0180791009618987E-2</v>
      </c>
      <c r="F4" s="77">
        <v>16343</v>
      </c>
      <c r="G4" s="76">
        <v>4.0355092520571213E-2</v>
      </c>
      <c r="H4" s="77">
        <v>16656</v>
      </c>
      <c r="I4" s="76">
        <v>4.049826153370728E-2</v>
      </c>
      <c r="J4" s="77">
        <v>17075</v>
      </c>
      <c r="K4" s="76">
        <v>3.9808467989807507E-2</v>
      </c>
    </row>
    <row r="5" spans="1:11" x14ac:dyDescent="0.25">
      <c r="A5" s="20" t="s">
        <v>68</v>
      </c>
      <c r="B5" s="24">
        <v>13494</v>
      </c>
      <c r="C5" s="31">
        <v>3.5908075740781427E-2</v>
      </c>
      <c r="D5" s="24">
        <v>13856</v>
      </c>
      <c r="E5" s="31">
        <v>3.5538428096010252E-2</v>
      </c>
      <c r="F5" s="77">
        <v>14341</v>
      </c>
      <c r="G5" s="76">
        <v>3.541163532636217E-2</v>
      </c>
      <c r="H5" s="77">
        <v>14723</v>
      </c>
      <c r="I5" s="76">
        <v>3.5798263482881419E-2</v>
      </c>
      <c r="J5" s="77">
        <v>15247</v>
      </c>
      <c r="K5" s="76">
        <v>3.5546687573934373E-2</v>
      </c>
    </row>
    <row r="6" spans="1:11" x14ac:dyDescent="0.25">
      <c r="A6" s="20" t="s">
        <v>306</v>
      </c>
      <c r="B6" s="24">
        <v>7724</v>
      </c>
      <c r="C6" s="31">
        <v>2.0553872834026401E-2</v>
      </c>
      <c r="D6" s="24">
        <v>8024</v>
      </c>
      <c r="E6" s="31">
        <v>2.0580276428410309E-2</v>
      </c>
      <c r="F6" s="77">
        <v>8229</v>
      </c>
      <c r="G6" s="76">
        <v>2.031946813126171E-2</v>
      </c>
      <c r="H6" s="77">
        <v>8574</v>
      </c>
      <c r="I6" s="76">
        <v>2.084720826694067E-2</v>
      </c>
      <c r="J6" s="77">
        <v>8743</v>
      </c>
      <c r="K6" s="76">
        <v>2.0383329596098738E-2</v>
      </c>
    </row>
    <row r="7" spans="1:11" x14ac:dyDescent="0.25">
      <c r="A7" s="20" t="s">
        <v>69</v>
      </c>
      <c r="B7" s="24">
        <v>10000</v>
      </c>
      <c r="C7" s="31">
        <v>2.6610401691077808E-2</v>
      </c>
      <c r="D7" s="24">
        <v>10170</v>
      </c>
      <c r="E7" s="31">
        <v>2.608436617069345E-2</v>
      </c>
      <c r="F7" s="77">
        <v>10428</v>
      </c>
      <c r="G7" s="76">
        <v>2.574942597680787E-2</v>
      </c>
      <c r="H7" s="77">
        <v>10596</v>
      </c>
      <c r="I7" s="76">
        <v>2.576366281909178E-2</v>
      </c>
      <c r="J7" s="77">
        <v>10749</v>
      </c>
      <c r="K7" s="76">
        <v>2.5060098716992558E-2</v>
      </c>
    </row>
    <row r="8" spans="1:11" x14ac:dyDescent="0.25">
      <c r="A8" s="20" t="s">
        <v>309</v>
      </c>
      <c r="B8" s="24">
        <v>10353</v>
      </c>
      <c r="C8" s="31">
        <v>2.7549748489323081E-2</v>
      </c>
      <c r="D8" s="24">
        <v>10584</v>
      </c>
      <c r="E8" s="31">
        <v>2.7146270694942048E-2</v>
      </c>
      <c r="F8" s="77">
        <v>11431</v>
      </c>
      <c r="G8" s="76">
        <v>2.8226093523735549E-2</v>
      </c>
      <c r="H8" s="77">
        <v>11095</v>
      </c>
      <c r="I8" s="76">
        <v>2.6976955396765059E-2</v>
      </c>
      <c r="J8" s="77">
        <v>11526</v>
      </c>
      <c r="K8" s="76">
        <v>2.6871589115560559E-2</v>
      </c>
    </row>
    <row r="9" spans="1:11" x14ac:dyDescent="0.25">
      <c r="A9" s="20" t="s">
        <v>70</v>
      </c>
      <c r="B9" s="24">
        <v>14631</v>
      </c>
      <c r="C9" s="31">
        <v>3.8933678485845447E-2</v>
      </c>
      <c r="D9" s="24">
        <v>15074</v>
      </c>
      <c r="E9" s="31">
        <v>3.8662343348625242E-2</v>
      </c>
      <c r="F9" s="77">
        <v>16373</v>
      </c>
      <c r="G9" s="76">
        <v>4.0429108914153973E-2</v>
      </c>
      <c r="H9" s="77">
        <v>15831</v>
      </c>
      <c r="I9" s="76">
        <v>3.8492312555894803E-2</v>
      </c>
      <c r="J9" s="77">
        <v>16323</v>
      </c>
      <c r="K9" s="76">
        <v>3.8055262180576928E-2</v>
      </c>
    </row>
    <row r="10" spans="1:11" x14ac:dyDescent="0.25">
      <c r="A10" s="20" t="s">
        <v>71</v>
      </c>
      <c r="B10" s="24">
        <v>10165</v>
      </c>
      <c r="C10" s="31">
        <v>2.7049473168464681E-2</v>
      </c>
      <c r="D10" s="24">
        <v>10647</v>
      </c>
      <c r="E10" s="31">
        <v>2.730785416793044E-2</v>
      </c>
      <c r="F10" s="77">
        <v>11028</v>
      </c>
      <c r="G10" s="76">
        <v>2.7230982511239281E-2</v>
      </c>
      <c r="H10" s="77">
        <v>11120</v>
      </c>
      <c r="I10" s="76">
        <v>2.703768571596175E-2</v>
      </c>
      <c r="J10" s="77">
        <v>11720</v>
      </c>
      <c r="K10" s="76">
        <v>2.7323878763280188E-2</v>
      </c>
    </row>
    <row r="11" spans="1:11" x14ac:dyDescent="0.25">
      <c r="A11" s="20" t="s">
        <v>72</v>
      </c>
      <c r="B11" s="24">
        <v>5573</v>
      </c>
      <c r="C11" s="31">
        <v>1.4829913541265919E-2</v>
      </c>
      <c r="D11" s="24">
        <v>5570</v>
      </c>
      <c r="E11" s="31">
        <v>1.428609846454632E-2</v>
      </c>
      <c r="F11" s="77">
        <v>5836</v>
      </c>
      <c r="G11" s="76">
        <v>1.4410592393065301E-2</v>
      </c>
      <c r="H11" s="77">
        <v>5820</v>
      </c>
      <c r="I11" s="76">
        <v>1.41510490266282E-2</v>
      </c>
      <c r="J11" s="77">
        <v>5997</v>
      </c>
      <c r="K11" s="76">
        <v>1.3981339565780871E-2</v>
      </c>
    </row>
    <row r="12" spans="1:11" x14ac:dyDescent="0.25">
      <c r="A12" s="20" t="s">
        <v>73</v>
      </c>
      <c r="B12" s="24">
        <v>10696</v>
      </c>
      <c r="C12" s="31">
        <v>2.846248406881096E-2</v>
      </c>
      <c r="D12" s="24">
        <v>10748</v>
      </c>
      <c r="E12" s="31">
        <v>2.7566904950581499E-2</v>
      </c>
      <c r="F12" s="77">
        <v>11112</v>
      </c>
      <c r="G12" s="76">
        <v>2.7438400492487351E-2</v>
      </c>
      <c r="H12" s="77">
        <v>11280</v>
      </c>
      <c r="I12" s="76">
        <v>2.7426775958925832E-2</v>
      </c>
      <c r="J12" s="77">
        <v>11569</v>
      </c>
      <c r="K12" s="76">
        <v>2.697183929531596E-2</v>
      </c>
    </row>
    <row r="13" spans="1:11" x14ac:dyDescent="0.25">
      <c r="A13" s="20" t="s">
        <v>74</v>
      </c>
      <c r="B13" s="24">
        <v>22791</v>
      </c>
      <c r="C13" s="31">
        <v>6.0647764745308523E-2</v>
      </c>
      <c r="D13" s="24">
        <v>23085</v>
      </c>
      <c r="E13" s="31">
        <v>5.9209341007159792E-2</v>
      </c>
      <c r="F13" s="77">
        <v>24600</v>
      </c>
      <c r="G13" s="76">
        <v>6.0743758958629712E-2</v>
      </c>
      <c r="H13" s="77">
        <v>23984</v>
      </c>
      <c r="I13" s="76">
        <v>5.8315938994652462E-2</v>
      </c>
      <c r="J13" s="77">
        <v>24602</v>
      </c>
      <c r="K13" s="76">
        <v>5.7356831816844721E-2</v>
      </c>
    </row>
    <row r="14" spans="1:11" x14ac:dyDescent="0.25">
      <c r="A14" s="20" t="s">
        <v>305</v>
      </c>
      <c r="B14" s="24">
        <v>11362</v>
      </c>
      <c r="C14" s="31">
        <v>3.023473651386618E-2</v>
      </c>
      <c r="D14" s="24">
        <v>12133</v>
      </c>
      <c r="E14" s="31">
        <v>3.111902765897584E-2</v>
      </c>
      <c r="F14" s="77">
        <v>12506</v>
      </c>
      <c r="G14" s="76">
        <v>3.0880548104971439E-2</v>
      </c>
      <c r="H14" s="77">
        <v>12858</v>
      </c>
      <c r="I14" s="76">
        <v>3.1263608213972609E-2</v>
      </c>
      <c r="J14" s="77">
        <v>13280</v>
      </c>
      <c r="K14" s="76">
        <v>3.0960736550375439E-2</v>
      </c>
    </row>
    <row r="15" spans="1:11" x14ac:dyDescent="0.25">
      <c r="A15" s="20" t="s">
        <v>75</v>
      </c>
      <c r="B15" s="24">
        <v>9076</v>
      </c>
      <c r="C15" s="31">
        <v>2.4151598401637522E-2</v>
      </c>
      <c r="D15" s="24">
        <v>9539</v>
      </c>
      <c r="E15" s="31">
        <v>2.446601022834239E-2</v>
      </c>
      <c r="F15" s="77">
        <v>9757</v>
      </c>
      <c r="G15" s="76">
        <v>2.4092552632523481E-2</v>
      </c>
      <c r="H15" s="77">
        <v>10058</v>
      </c>
      <c r="I15" s="76">
        <v>2.4455539373394661E-2</v>
      </c>
      <c r="J15" s="77">
        <v>10368</v>
      </c>
      <c r="K15" s="76">
        <v>2.4171780251152481E-2</v>
      </c>
    </row>
    <row r="16" spans="1:11" x14ac:dyDescent="0.25">
      <c r="A16" s="20" t="s">
        <v>76</v>
      </c>
      <c r="B16" s="24">
        <v>5668</v>
      </c>
      <c r="C16" s="31">
        <v>1.508277536039254E-2</v>
      </c>
      <c r="D16" s="24">
        <v>5909</v>
      </c>
      <c r="E16" s="31">
        <v>1.515564174180902E-2</v>
      </c>
      <c r="F16" s="77">
        <v>6066</v>
      </c>
      <c r="G16" s="76">
        <v>1.4978521741803341E-2</v>
      </c>
      <c r="H16" s="77">
        <v>6241</v>
      </c>
      <c r="I16" s="76">
        <v>1.5174690152564211E-2</v>
      </c>
      <c r="J16" s="77">
        <v>6491</v>
      </c>
      <c r="K16" s="76">
        <v>1.513304560531957E-2</v>
      </c>
    </row>
    <row r="17" spans="1:11" x14ac:dyDescent="0.25">
      <c r="A17" s="20" t="s">
        <v>78</v>
      </c>
      <c r="B17" s="24">
        <v>126209</v>
      </c>
      <c r="C17" s="31">
        <v>0.33584702751498169</v>
      </c>
      <c r="D17" s="24">
        <v>132081</v>
      </c>
      <c r="E17" s="31">
        <v>0.33876656567163238</v>
      </c>
      <c r="F17" s="77">
        <v>134675</v>
      </c>
      <c r="G17" s="76">
        <v>0.33254727051114141</v>
      </c>
      <c r="H17" s="77">
        <v>135089</v>
      </c>
      <c r="I17" s="76">
        <v>0.32846232752890969</v>
      </c>
      <c r="J17" s="77">
        <v>140934</v>
      </c>
      <c r="K17" s="76">
        <v>0.32857191847982642</v>
      </c>
    </row>
    <row r="18" spans="1:11" x14ac:dyDescent="0.25">
      <c r="A18" s="20" t="s">
        <v>77</v>
      </c>
      <c r="B18" s="24">
        <v>92601</v>
      </c>
      <c r="C18" s="31">
        <v>0.2464149771896306</v>
      </c>
      <c r="D18" s="24">
        <v>96190</v>
      </c>
      <c r="E18" s="31">
        <v>0.24671199489260059</v>
      </c>
      <c r="F18" s="77">
        <v>101196</v>
      </c>
      <c r="G18" s="76">
        <v>0.2498790783430366</v>
      </c>
      <c r="H18" s="77">
        <v>106200</v>
      </c>
      <c r="I18" s="76">
        <v>0.25822017195808128</v>
      </c>
      <c r="J18" s="77">
        <v>112688</v>
      </c>
      <c r="K18" s="76">
        <v>0.26271950493659951</v>
      </c>
    </row>
    <row r="19" spans="1:11" x14ac:dyDescent="0.25">
      <c r="A19" s="27"/>
      <c r="B19" s="11"/>
      <c r="C19" s="11"/>
      <c r="D19" s="11"/>
      <c r="E19" s="11"/>
      <c r="F19" s="13"/>
      <c r="H19" s="13"/>
    </row>
    <row r="20" spans="1:11" x14ac:dyDescent="0.25">
      <c r="A20" s="27"/>
      <c r="B20" s="11"/>
      <c r="C20" s="11"/>
      <c r="D20" s="11"/>
      <c r="E20" s="11"/>
      <c r="F20" s="13"/>
      <c r="H20" s="13"/>
    </row>
    <row r="21" spans="1:11" x14ac:dyDescent="0.25">
      <c r="J21" s="2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A9FC-3585-456B-9413-051C7A4E8B42}">
  <dimension ref="A1:J18"/>
  <sheetViews>
    <sheetView workbookViewId="0">
      <selection activeCell="N9" sqref="N9"/>
    </sheetView>
  </sheetViews>
  <sheetFormatPr defaultColWidth="9.140625" defaultRowHeight="15" x14ac:dyDescent="0.25"/>
  <cols>
    <col min="1" max="1" width="38.28515625" style="3" customWidth="1"/>
    <col min="2" max="16384" width="9.140625" style="3"/>
  </cols>
  <sheetData>
    <row r="1" spans="1:10" x14ac:dyDescent="0.25">
      <c r="A1" s="3" t="str">
        <f>Index!B19</f>
        <v>Public sector employees as a proportion of NSW employed persons, 2014–2021</v>
      </c>
    </row>
    <row r="2" spans="1:10" x14ac:dyDescent="0.25">
      <c r="A2" s="107" t="s">
        <v>204</v>
      </c>
      <c r="B2" s="108">
        <v>2014</v>
      </c>
      <c r="C2" s="108">
        <v>2015</v>
      </c>
      <c r="D2" s="56">
        <v>2016</v>
      </c>
      <c r="E2" s="56">
        <v>2017</v>
      </c>
      <c r="F2" s="57">
        <v>2018</v>
      </c>
      <c r="G2" s="56">
        <v>2019</v>
      </c>
      <c r="H2" s="57">
        <v>2020</v>
      </c>
      <c r="I2" s="16">
        <v>2021</v>
      </c>
      <c r="J2"/>
    </row>
    <row r="3" spans="1:10" x14ac:dyDescent="0.25">
      <c r="A3" s="109" t="s">
        <v>66</v>
      </c>
      <c r="B3" s="52">
        <v>0.1055797518156322</v>
      </c>
      <c r="C3" s="52">
        <v>9.9309838691908861E-2</v>
      </c>
      <c r="D3" s="52">
        <v>9.6854297491281716E-2</v>
      </c>
      <c r="E3" s="31">
        <v>9.3925455503106825E-2</v>
      </c>
      <c r="F3" s="58">
        <v>0.10383841865321573</v>
      </c>
      <c r="G3" s="31">
        <v>9.6508099282977752E-2</v>
      </c>
      <c r="H3" s="58">
        <v>9.386270448443465E-2</v>
      </c>
      <c r="I3" s="31">
        <v>0.11785474022448258</v>
      </c>
      <c r="J3"/>
    </row>
    <row r="4" spans="1:10" x14ac:dyDescent="0.25">
      <c r="A4" s="109" t="s">
        <v>67</v>
      </c>
      <c r="B4" s="52">
        <v>0.10437167271843857</v>
      </c>
      <c r="C4" s="52">
        <v>0.10278503649543073</v>
      </c>
      <c r="D4" s="52">
        <v>9.4192825921922435E-2</v>
      </c>
      <c r="E4" s="31">
        <v>9.0425789575413917E-2</v>
      </c>
      <c r="F4" s="58">
        <v>8.93244263633063E-2</v>
      </c>
      <c r="G4" s="31">
        <v>0.1025549470389039</v>
      </c>
      <c r="H4" s="58">
        <v>0.1068600040455724</v>
      </c>
      <c r="I4" s="31">
        <v>0.11353808498127921</v>
      </c>
      <c r="J4"/>
    </row>
    <row r="5" spans="1:10" x14ac:dyDescent="0.25">
      <c r="A5" s="109" t="s">
        <v>68</v>
      </c>
      <c r="B5" s="52">
        <v>0.14335993680122996</v>
      </c>
      <c r="C5" s="52">
        <v>0.13911929526274111</v>
      </c>
      <c r="D5" s="52">
        <v>0.13343271962801498</v>
      </c>
      <c r="E5" s="31">
        <v>0.12981366074404971</v>
      </c>
      <c r="F5" s="58">
        <v>0.13286313005125486</v>
      </c>
      <c r="G5" s="31">
        <v>0.1365105609035015</v>
      </c>
      <c r="H5" s="58">
        <v>0.1323498303817352</v>
      </c>
      <c r="I5" s="31">
        <v>0.12823555677462489</v>
      </c>
      <c r="J5"/>
    </row>
    <row r="6" spans="1:10" x14ac:dyDescent="0.25">
      <c r="A6" s="110" t="s">
        <v>306</v>
      </c>
      <c r="B6" s="52">
        <v>0.14786286936225893</v>
      </c>
      <c r="C6" s="52">
        <v>0.12426656457164555</v>
      </c>
      <c r="D6" s="52">
        <v>0.1271515959272809</v>
      </c>
      <c r="E6" s="52">
        <v>0.1383246113403907</v>
      </c>
      <c r="F6" s="55">
        <v>0.12920801949282679</v>
      </c>
      <c r="G6" s="52">
        <v>0.14626856582260739</v>
      </c>
      <c r="H6" s="55">
        <v>0.16863452975207621</v>
      </c>
      <c r="I6" s="31">
        <v>0.15642438090158589</v>
      </c>
      <c r="J6"/>
    </row>
    <row r="7" spans="1:10" x14ac:dyDescent="0.25">
      <c r="A7" s="110" t="s">
        <v>69</v>
      </c>
      <c r="B7" s="52">
        <v>0.17851407822159032</v>
      </c>
      <c r="C7" s="52">
        <v>0.18890648193841136</v>
      </c>
      <c r="D7" s="52">
        <v>0.17543433942754127</v>
      </c>
      <c r="E7" s="52">
        <v>0.18272058129527083</v>
      </c>
      <c r="F7" s="55">
        <v>0.17284700508529657</v>
      </c>
      <c r="G7" s="52">
        <v>0.2007995046159621</v>
      </c>
      <c r="H7" s="55">
        <v>0.20498046601940989</v>
      </c>
      <c r="I7" s="31">
        <v>0.1995599881143989</v>
      </c>
      <c r="J7"/>
    </row>
    <row r="8" spans="1:10" x14ac:dyDescent="0.25">
      <c r="A8" s="110" t="s">
        <v>309</v>
      </c>
      <c r="B8" s="52">
        <v>9.4410060249985647E-2</v>
      </c>
      <c r="C8" s="52">
        <v>8.9237989148183733E-2</v>
      </c>
      <c r="D8" s="52">
        <v>8.3318545075131686E-2</v>
      </c>
      <c r="E8" s="52">
        <v>7.8907137742812522E-2</v>
      </c>
      <c r="F8" s="55">
        <v>7.6349677648436462E-2</v>
      </c>
      <c r="G8" s="52">
        <v>8.2577940463184923E-2</v>
      </c>
      <c r="H8" s="55">
        <v>8.7704065653324642E-2</v>
      </c>
      <c r="I8" s="31">
        <v>8.5846211346581575E-2</v>
      </c>
      <c r="J8"/>
    </row>
    <row r="9" spans="1:10" x14ac:dyDescent="0.25">
      <c r="A9" s="110" t="s">
        <v>70</v>
      </c>
      <c r="B9" s="52">
        <v>0.11761657455465818</v>
      </c>
      <c r="C9" s="52">
        <v>0.12022227187074529</v>
      </c>
      <c r="D9" s="52">
        <v>0.11234974658985841</v>
      </c>
      <c r="E9" s="52">
        <v>0.10377045357769504</v>
      </c>
      <c r="F9" s="55">
        <v>0.10085185758574178</v>
      </c>
      <c r="G9" s="52">
        <v>0.1074391712550361</v>
      </c>
      <c r="H9" s="55">
        <v>0.1046527745468447</v>
      </c>
      <c r="I9" s="31">
        <v>0.1040179025095513</v>
      </c>
      <c r="J9"/>
    </row>
    <row r="10" spans="1:10" x14ac:dyDescent="0.25">
      <c r="A10" s="110" t="s">
        <v>71</v>
      </c>
      <c r="B10" s="52">
        <v>0.13862878492470537</v>
      </c>
      <c r="C10" s="52">
        <v>0.13001634484912572</v>
      </c>
      <c r="D10" s="52">
        <v>0.12222587916114896</v>
      </c>
      <c r="E10" s="52">
        <v>0.10669125325751277</v>
      </c>
      <c r="F10" s="55">
        <v>0.11951556237484369</v>
      </c>
      <c r="G10" s="52">
        <v>0.13722521235865959</v>
      </c>
      <c r="H10" s="55">
        <v>0.14503379299805319</v>
      </c>
      <c r="I10" s="31">
        <v>0.14263467171875771</v>
      </c>
      <c r="J10"/>
    </row>
    <row r="11" spans="1:10" x14ac:dyDescent="0.25">
      <c r="A11" s="110" t="s">
        <v>72</v>
      </c>
      <c r="B11" s="52">
        <v>0.13307402244432656</v>
      </c>
      <c r="C11" s="52">
        <v>0.12146036607969064</v>
      </c>
      <c r="D11" s="52">
        <v>0.12783813367415603</v>
      </c>
      <c r="E11" s="52">
        <v>0.11361819395519894</v>
      </c>
      <c r="F11" s="55">
        <v>0.10710884582632546</v>
      </c>
      <c r="G11" s="52">
        <v>9.1208815307365076E-2</v>
      </c>
      <c r="H11" s="55">
        <v>0.1004420488212103</v>
      </c>
      <c r="I11" s="31">
        <v>9.8298164135478594E-2</v>
      </c>
      <c r="J11"/>
    </row>
    <row r="12" spans="1:10" x14ac:dyDescent="0.25">
      <c r="A12" s="110" t="s">
        <v>73</v>
      </c>
      <c r="B12" s="52">
        <v>0.14980238091733869</v>
      </c>
      <c r="C12" s="52">
        <v>0.1389157118804713</v>
      </c>
      <c r="D12" s="52">
        <v>0.12768154680650143</v>
      </c>
      <c r="E12" s="52">
        <v>0.13153789371890434</v>
      </c>
      <c r="F12" s="55">
        <v>0.13699417718537032</v>
      </c>
      <c r="G12" s="52">
        <v>0.1175610034933101</v>
      </c>
      <c r="H12" s="55">
        <v>0.1310926206777967</v>
      </c>
      <c r="I12" s="31">
        <v>0.1374572175244719</v>
      </c>
      <c r="J12"/>
    </row>
    <row r="13" spans="1:10" x14ac:dyDescent="0.25">
      <c r="A13" s="110" t="s">
        <v>74</v>
      </c>
      <c r="B13" s="52">
        <v>0.15203848677617138</v>
      </c>
      <c r="C13" s="52">
        <v>0.14317233029023368</v>
      </c>
      <c r="D13" s="52">
        <v>0.13499203007757318</v>
      </c>
      <c r="E13" s="52">
        <v>0.12305413548264205</v>
      </c>
      <c r="F13" s="55">
        <v>0.12231244645621653</v>
      </c>
      <c r="G13" s="52">
        <v>0.1218677421265308</v>
      </c>
      <c r="H13" s="55">
        <v>0.1394056916969805</v>
      </c>
      <c r="I13" s="31">
        <v>0.1343961940513424</v>
      </c>
      <c r="J13"/>
    </row>
    <row r="14" spans="1:10" x14ac:dyDescent="0.25">
      <c r="A14" s="110" t="s">
        <v>305</v>
      </c>
      <c r="B14" s="52">
        <v>0.12797032100560102</v>
      </c>
      <c r="C14" s="52">
        <v>0.12804690886627065</v>
      </c>
      <c r="D14" s="52">
        <v>0.10996474659196136</v>
      </c>
      <c r="E14" s="52">
        <v>0.10304721526087937</v>
      </c>
      <c r="F14" s="55">
        <v>0.10248243715151992</v>
      </c>
      <c r="G14" s="52">
        <v>0.10529094683008661</v>
      </c>
      <c r="H14" s="55">
        <v>0.11600390684050139</v>
      </c>
      <c r="I14" s="31">
        <v>0.1028543837234714</v>
      </c>
      <c r="J14"/>
    </row>
    <row r="15" spans="1:10" x14ac:dyDescent="0.25">
      <c r="A15" s="110" t="s">
        <v>75</v>
      </c>
      <c r="B15" s="52">
        <v>0.11206482219300894</v>
      </c>
      <c r="C15" s="52">
        <v>0.12496047751791901</v>
      </c>
      <c r="D15" s="52">
        <v>0.11536045394982639</v>
      </c>
      <c r="E15" s="52">
        <v>0.1160321798400807</v>
      </c>
      <c r="F15" s="55">
        <v>0.11460588178626881</v>
      </c>
      <c r="G15" s="52">
        <v>0.1075637225689782</v>
      </c>
      <c r="H15" s="55">
        <v>0.12725045798561119</v>
      </c>
      <c r="I15" s="31">
        <v>0.13272946904241381</v>
      </c>
      <c r="J15"/>
    </row>
    <row r="16" spans="1:10" x14ac:dyDescent="0.25">
      <c r="A16" s="110" t="s">
        <v>76</v>
      </c>
      <c r="B16" s="52">
        <v>8.6784632228886896E-2</v>
      </c>
      <c r="C16" s="52">
        <v>8.5007652899679292E-2</v>
      </c>
      <c r="D16" s="52">
        <v>8.7361289218984936E-2</v>
      </c>
      <c r="E16" s="52">
        <v>0.1151305936296922</v>
      </c>
      <c r="F16" s="55">
        <v>9.9254650652747647E-2</v>
      </c>
      <c r="G16" s="52">
        <v>0.1074385921284246</v>
      </c>
      <c r="H16" s="55">
        <v>0.1065240619092182</v>
      </c>
      <c r="I16" s="31">
        <v>9.3476717681155105E-2</v>
      </c>
      <c r="J16"/>
    </row>
    <row r="17" spans="1:10" x14ac:dyDescent="0.25">
      <c r="A17" s="110" t="s">
        <v>78</v>
      </c>
      <c r="B17" s="52">
        <v>9.6617584060605416E-2</v>
      </c>
      <c r="C17" s="52">
        <v>9.3710021170007402E-2</v>
      </c>
      <c r="D17" s="52">
        <v>9.1869666123694349E-2</v>
      </c>
      <c r="E17" s="52">
        <v>6.447846679069924E-2</v>
      </c>
      <c r="F17" s="55">
        <v>8.7577184593889704E-2</v>
      </c>
      <c r="G17" s="52">
        <v>8.7173667960535356E-2</v>
      </c>
      <c r="H17" s="55">
        <v>9.012398490864279E-2</v>
      </c>
      <c r="I17" s="31">
        <v>8.9504469907094902E-2</v>
      </c>
      <c r="J17"/>
    </row>
    <row r="18" spans="1:10" x14ac:dyDescent="0.25">
      <c r="A18" s="110" t="s">
        <v>77</v>
      </c>
      <c r="B18" s="52">
        <v>0.10180468125765729</v>
      </c>
      <c r="C18" s="52">
        <v>0.10158683436603147</v>
      </c>
      <c r="D18" s="52">
        <v>9.8253019414991621E-2</v>
      </c>
      <c r="E18" s="52">
        <v>0.12460797909083303</v>
      </c>
      <c r="F18" s="55">
        <v>9.0494146472311368E-2</v>
      </c>
      <c r="G18" s="52">
        <v>9.0988973876967666E-2</v>
      </c>
      <c r="H18" s="55">
        <v>0.1020371387670803</v>
      </c>
      <c r="I18" s="31">
        <v>9.9589631150021465E-2</v>
      </c>
      <c r="J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workbookViewId="0">
      <selection activeCell="N1" sqref="N1"/>
    </sheetView>
  </sheetViews>
  <sheetFormatPr defaultRowHeight="15" x14ac:dyDescent="0.25"/>
  <cols>
    <col min="1" max="1" width="17.7109375" customWidth="1"/>
    <col min="2" max="13" width="8.5703125" customWidth="1"/>
    <col min="14" max="14" width="9" bestFit="1" customWidth="1"/>
    <col min="15" max="21" width="8.5703125" customWidth="1"/>
  </cols>
  <sheetData>
    <row r="1" spans="1:24" ht="21.95" customHeight="1" x14ac:dyDescent="0.25">
      <c r="L1" t="str">
        <f>Index!B2</f>
        <v>Public sector census headcount and census period FTE, 1999–2021</v>
      </c>
    </row>
    <row r="2" spans="1:24" x14ac:dyDescent="0.25">
      <c r="A2" s="41" t="s">
        <v>265</v>
      </c>
      <c r="B2" s="43">
        <v>1999</v>
      </c>
      <c r="C2" s="43">
        <v>2000</v>
      </c>
      <c r="D2" s="43">
        <v>2001</v>
      </c>
      <c r="E2" s="43">
        <v>2002</v>
      </c>
      <c r="F2" s="43">
        <v>2003</v>
      </c>
      <c r="G2" s="43">
        <v>2004</v>
      </c>
      <c r="H2" s="43">
        <v>2005</v>
      </c>
      <c r="I2" s="43">
        <v>2006</v>
      </c>
      <c r="J2" s="43">
        <v>2007</v>
      </c>
      <c r="K2" s="43">
        <v>2008</v>
      </c>
      <c r="L2" s="43">
        <v>2009</v>
      </c>
      <c r="M2" s="43">
        <v>2010</v>
      </c>
      <c r="N2" s="43">
        <v>2011</v>
      </c>
      <c r="O2" s="43">
        <v>2012</v>
      </c>
      <c r="P2" s="43">
        <v>2013</v>
      </c>
      <c r="Q2" s="43">
        <v>2014</v>
      </c>
      <c r="R2" s="43">
        <v>2015</v>
      </c>
      <c r="S2" s="43">
        <v>2016</v>
      </c>
      <c r="T2" s="43">
        <v>2017</v>
      </c>
      <c r="U2" s="43">
        <v>2018</v>
      </c>
      <c r="V2" s="43">
        <v>2019</v>
      </c>
      <c r="W2" s="43">
        <v>2020</v>
      </c>
      <c r="X2" s="43">
        <v>2021</v>
      </c>
    </row>
    <row r="3" spans="1:24" x14ac:dyDescent="0.25">
      <c r="A3" s="42" t="s">
        <v>266</v>
      </c>
      <c r="B3" s="18">
        <v>330380</v>
      </c>
      <c r="C3" s="18">
        <v>324345</v>
      </c>
      <c r="D3" s="18">
        <v>336251</v>
      </c>
      <c r="E3" s="18">
        <v>339372</v>
      </c>
      <c r="F3" s="18">
        <v>343847</v>
      </c>
      <c r="G3" s="18">
        <v>356598</v>
      </c>
      <c r="H3" s="18">
        <v>360880</v>
      </c>
      <c r="I3" s="18">
        <v>371632</v>
      </c>
      <c r="J3" s="18">
        <v>372033</v>
      </c>
      <c r="K3" s="18">
        <v>378645</v>
      </c>
      <c r="L3" s="18">
        <v>383014</v>
      </c>
      <c r="M3" s="18">
        <v>386185</v>
      </c>
      <c r="N3" s="18">
        <v>394789</v>
      </c>
      <c r="O3" s="18">
        <v>401703</v>
      </c>
      <c r="P3" s="18">
        <v>399243</v>
      </c>
      <c r="Q3" s="18">
        <v>396036</v>
      </c>
      <c r="R3" s="18">
        <v>394194</v>
      </c>
      <c r="S3" s="18">
        <v>393442</v>
      </c>
      <c r="T3" s="18">
        <v>393333</v>
      </c>
      <c r="U3" s="18">
        <v>396243</v>
      </c>
      <c r="V3" s="18">
        <v>407999</v>
      </c>
      <c r="W3" s="18">
        <v>413567</v>
      </c>
      <c r="X3" s="18">
        <v>431350</v>
      </c>
    </row>
    <row r="4" spans="1:24" x14ac:dyDescent="0.25">
      <c r="A4" s="42" t="s">
        <v>267</v>
      </c>
      <c r="B4" s="18">
        <v>272863</v>
      </c>
      <c r="C4" s="18">
        <v>270688</v>
      </c>
      <c r="D4" s="18"/>
      <c r="E4" s="18">
        <v>282897</v>
      </c>
      <c r="F4" s="18">
        <v>291264</v>
      </c>
      <c r="G4" s="18">
        <v>291701</v>
      </c>
      <c r="H4" s="18">
        <v>294376</v>
      </c>
      <c r="I4" s="18">
        <v>303533.97115712118</v>
      </c>
      <c r="J4" s="18">
        <v>312200.58612769778</v>
      </c>
      <c r="K4" s="18">
        <v>316399.95195440529</v>
      </c>
      <c r="L4" s="18">
        <v>319059.47112006613</v>
      </c>
      <c r="M4" s="18">
        <v>322452.42161079292</v>
      </c>
      <c r="N4" s="18">
        <v>330399.78139289259</v>
      </c>
      <c r="O4" s="18">
        <v>332554.71416639222</v>
      </c>
      <c r="P4" s="18">
        <v>329336.16214999522</v>
      </c>
      <c r="Q4" s="18">
        <v>328110.5529569916</v>
      </c>
      <c r="R4" s="18">
        <v>326764.53772727889</v>
      </c>
      <c r="S4" s="18">
        <v>326705.80298850138</v>
      </c>
      <c r="T4" s="18">
        <v>325917.01393309637</v>
      </c>
      <c r="U4" s="18">
        <v>329005.28616559581</v>
      </c>
      <c r="V4" s="18">
        <v>337787.16785638471</v>
      </c>
      <c r="W4" s="18">
        <v>348508.0825548782</v>
      </c>
      <c r="X4" s="18">
        <v>360190.19069348578</v>
      </c>
    </row>
    <row r="6" spans="1:24" x14ac:dyDescent="0.25">
      <c r="N6" s="71"/>
    </row>
    <row r="7" spans="1:24" x14ac:dyDescent="0.25">
      <c r="N7" s="7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7"/>
  <sheetViews>
    <sheetView workbookViewId="0">
      <selection activeCell="M7" sqref="M7"/>
    </sheetView>
  </sheetViews>
  <sheetFormatPr defaultRowHeight="15" x14ac:dyDescent="0.25"/>
  <cols>
    <col min="1" max="1" width="29.28515625" bestFit="1" customWidth="1"/>
    <col min="2" max="6" width="9.28515625" customWidth="1"/>
    <col min="12" max="12" width="9.140625" style="78"/>
  </cols>
  <sheetData>
    <row r="1" spans="1:12" x14ac:dyDescent="0.25">
      <c r="A1" t="str">
        <f>Index!B20</f>
        <v>Percentage of NSW public sector employees living in each region who commuted to another region for work, 2014–2021</v>
      </c>
    </row>
    <row r="2" spans="1:12" ht="18.95" customHeight="1" x14ac:dyDescent="0.25">
      <c r="A2" s="36" t="s">
        <v>205</v>
      </c>
      <c r="B2" s="37">
        <v>2014</v>
      </c>
      <c r="C2" s="37">
        <v>2015</v>
      </c>
      <c r="D2" s="37">
        <v>2016</v>
      </c>
      <c r="E2" s="37">
        <v>2017</v>
      </c>
      <c r="F2" s="37">
        <v>2018</v>
      </c>
      <c r="G2" s="37">
        <v>2019</v>
      </c>
      <c r="H2" s="37">
        <v>2020</v>
      </c>
      <c r="I2" s="106">
        <v>2021</v>
      </c>
      <c r="L2"/>
    </row>
    <row r="3" spans="1:12" x14ac:dyDescent="0.25">
      <c r="A3" s="20" t="s">
        <v>305</v>
      </c>
      <c r="B3" s="31">
        <v>6.4881110227172273E-2</v>
      </c>
      <c r="C3" s="31">
        <v>6.3199647421771712E-2</v>
      </c>
      <c r="D3" s="31">
        <v>6.097560975609756E-2</v>
      </c>
      <c r="E3" s="31">
        <v>0.128</v>
      </c>
      <c r="F3" s="31">
        <v>6.5999999999999989E-2</v>
      </c>
      <c r="G3" s="31">
        <v>6.8042679727129601E-2</v>
      </c>
      <c r="H3" s="31">
        <v>6.4000000000000001E-2</v>
      </c>
      <c r="I3" s="111">
        <v>7.0000000000000007E-2</v>
      </c>
      <c r="L3"/>
    </row>
    <row r="4" spans="1:12" x14ac:dyDescent="0.25">
      <c r="A4" s="20" t="s">
        <v>75</v>
      </c>
      <c r="B4" s="31">
        <v>6.5482559383693559E-2</v>
      </c>
      <c r="C4" s="31">
        <v>7.2299465240641708E-2</v>
      </c>
      <c r="D4" s="31">
        <v>6.8577728776185232E-2</v>
      </c>
      <c r="E4" s="31">
        <v>0.14100000000000001</v>
      </c>
      <c r="F4" s="31">
        <v>7.2000000000000008E-2</v>
      </c>
      <c r="G4" s="31">
        <v>8.4415584415584402E-2</v>
      </c>
      <c r="H4" s="31">
        <v>7.5999999999999998E-2</v>
      </c>
      <c r="I4" s="111">
        <v>8.3000000000000004E-2</v>
      </c>
      <c r="L4"/>
    </row>
    <row r="5" spans="1:12" x14ac:dyDescent="0.25">
      <c r="A5" s="20" t="s">
        <v>73</v>
      </c>
      <c r="B5" s="31">
        <v>6.686635538719056E-2</v>
      </c>
      <c r="C5" s="31">
        <v>7.138445248389659E-2</v>
      </c>
      <c r="D5" s="31">
        <v>7.2963335466764201E-2</v>
      </c>
      <c r="E5" s="31">
        <v>0.13400000000000001</v>
      </c>
      <c r="F5" s="31">
        <v>9.5000000000000015E-2</v>
      </c>
      <c r="G5" s="31">
        <v>0.10518237630913688</v>
      </c>
      <c r="H5" s="31">
        <v>0.10199999999999999</v>
      </c>
      <c r="I5" s="111">
        <v>0.10099999999999999</v>
      </c>
      <c r="L5"/>
    </row>
    <row r="6" spans="1:12" x14ac:dyDescent="0.25">
      <c r="A6" s="20" t="s">
        <v>69</v>
      </c>
      <c r="B6" s="31">
        <v>7.6362879733666247E-2</v>
      </c>
      <c r="C6" s="31">
        <v>8.1044944975830507E-2</v>
      </c>
      <c r="D6" s="31">
        <v>8.0586472602739725E-2</v>
      </c>
      <c r="E6" s="31">
        <v>0.15800000000000003</v>
      </c>
      <c r="F6" s="31">
        <v>9.3000000000000013E-2</v>
      </c>
      <c r="G6" s="31">
        <v>0.1018622163427292</v>
      </c>
      <c r="H6" s="31">
        <v>0.106</v>
      </c>
      <c r="I6" s="111">
        <v>9.9000000000000005E-2</v>
      </c>
      <c r="L6"/>
    </row>
    <row r="7" spans="1:12" x14ac:dyDescent="0.25">
      <c r="A7" s="20" t="s">
        <v>72</v>
      </c>
      <c r="B7" s="31">
        <v>7.2923014422100349E-2</v>
      </c>
      <c r="C7" s="31">
        <v>7.6907467532467536E-2</v>
      </c>
      <c r="D7" s="31">
        <v>7.7383497221034631E-2</v>
      </c>
      <c r="E7" s="31">
        <v>0.17799999999999999</v>
      </c>
      <c r="F7" s="31">
        <v>0.10200000000000001</v>
      </c>
      <c r="G7" s="31">
        <v>0.10419341035515617</v>
      </c>
      <c r="H7" s="31">
        <v>0.109</v>
      </c>
      <c r="I7" s="111">
        <v>9.3000000000000013E-2</v>
      </c>
      <c r="L7"/>
    </row>
    <row r="8" spans="1:12" x14ac:dyDescent="0.25">
      <c r="A8" s="20" t="s">
        <v>306</v>
      </c>
      <c r="B8" s="31">
        <v>0.10336935791481246</v>
      </c>
      <c r="C8" s="31">
        <v>0.10876398843203823</v>
      </c>
      <c r="D8" s="31">
        <v>0.10790816326530613</v>
      </c>
      <c r="E8" s="31">
        <v>0.16700000000000001</v>
      </c>
      <c r="F8" s="31">
        <v>0.10900000000000001</v>
      </c>
      <c r="G8" s="31">
        <v>0.11892425363927951</v>
      </c>
      <c r="H8" s="31">
        <v>0.113</v>
      </c>
      <c r="I8" s="111">
        <v>0.13</v>
      </c>
      <c r="L8"/>
    </row>
    <row r="9" spans="1:12" x14ac:dyDescent="0.25">
      <c r="A9" s="20" t="s">
        <v>68</v>
      </c>
      <c r="B9" s="31">
        <v>9.122287968441814E-2</v>
      </c>
      <c r="C9" s="31">
        <v>9.6513993126183625E-2</v>
      </c>
      <c r="D9" s="31">
        <v>0.10553657842300028</v>
      </c>
      <c r="E9" s="31">
        <v>0.154</v>
      </c>
      <c r="F9" s="31">
        <v>0.108</v>
      </c>
      <c r="G9" s="31">
        <v>0.12958707610890607</v>
      </c>
      <c r="H9" s="31">
        <v>0.11900000000000001</v>
      </c>
      <c r="I9" s="111">
        <v>0.12300000000000001</v>
      </c>
      <c r="L9"/>
    </row>
    <row r="10" spans="1:12" x14ac:dyDescent="0.25">
      <c r="A10" s="20" t="s">
        <v>71</v>
      </c>
      <c r="B10" s="31">
        <v>0.10883737776168055</v>
      </c>
      <c r="C10" s="31">
        <v>0.10864464898032845</v>
      </c>
      <c r="D10" s="31">
        <v>0.10922104480386689</v>
      </c>
      <c r="E10" s="31">
        <v>0.14900000000000002</v>
      </c>
      <c r="F10" s="31">
        <v>0.10800000000000001</v>
      </c>
      <c r="G10" s="31">
        <v>0.11918194640338503</v>
      </c>
      <c r="H10" s="31">
        <v>0.126</v>
      </c>
      <c r="I10" s="111">
        <v>0.128</v>
      </c>
      <c r="L10"/>
    </row>
    <row r="11" spans="1:12" x14ac:dyDescent="0.25">
      <c r="A11" s="20" t="s">
        <v>66</v>
      </c>
      <c r="B11" s="31">
        <v>8.4490980717395817E-2</v>
      </c>
      <c r="C11" s="31">
        <v>0.16088739746457867</v>
      </c>
      <c r="D11" s="31">
        <v>0.16303001429252026</v>
      </c>
      <c r="E11" s="31">
        <v>0.248</v>
      </c>
      <c r="F11" s="31">
        <v>0.20699999999999999</v>
      </c>
      <c r="G11" s="31">
        <v>0.1959817351598174</v>
      </c>
      <c r="H11" s="31">
        <v>0.19600000000000001</v>
      </c>
      <c r="I11" s="111">
        <v>0.14499999999999999</v>
      </c>
      <c r="L11"/>
    </row>
    <row r="12" spans="1:12" x14ac:dyDescent="0.25">
      <c r="A12" s="20" t="s">
        <v>78</v>
      </c>
      <c r="B12" s="31">
        <v>0.1739292203859133</v>
      </c>
      <c r="C12" s="31">
        <v>0.17363041451364139</v>
      </c>
      <c r="D12" s="31">
        <v>0.17982781977887516</v>
      </c>
      <c r="E12" s="31">
        <v>0.20200000000000001</v>
      </c>
      <c r="F12" s="31">
        <v>0.17599999999999999</v>
      </c>
      <c r="G12" s="31">
        <v>0.1781912135771318</v>
      </c>
      <c r="H12" s="31">
        <v>0.2</v>
      </c>
      <c r="I12" s="111">
        <v>0.20499999999999999</v>
      </c>
      <c r="L12"/>
    </row>
    <row r="13" spans="1:12" x14ac:dyDescent="0.25">
      <c r="A13" s="20" t="s">
        <v>74</v>
      </c>
      <c r="B13" s="31">
        <v>0.19702950152594101</v>
      </c>
      <c r="C13" s="31">
        <v>0.20558736346286596</v>
      </c>
      <c r="D13" s="31">
        <v>0.2110388265031285</v>
      </c>
      <c r="E13" s="31">
        <v>0.25800000000000001</v>
      </c>
      <c r="F13" s="31">
        <v>0.22500000000000001</v>
      </c>
      <c r="G13" s="31">
        <v>0.23119144897032728</v>
      </c>
      <c r="H13" s="31">
        <v>0.24299999999999999</v>
      </c>
      <c r="I13" s="111">
        <v>0.252</v>
      </c>
      <c r="L13"/>
    </row>
    <row r="14" spans="1:12" x14ac:dyDescent="0.25">
      <c r="A14" s="20" t="s">
        <v>77</v>
      </c>
      <c r="B14" s="31">
        <v>0.28387541317568582</v>
      </c>
      <c r="C14" s="31">
        <v>0.28045970161114092</v>
      </c>
      <c r="D14" s="31">
        <v>0.28057774135905461</v>
      </c>
      <c r="E14" s="31">
        <v>0.307</v>
      </c>
      <c r="F14" s="31">
        <v>0.28700000000000003</v>
      </c>
      <c r="G14" s="31">
        <v>0.28670061516159612</v>
      </c>
      <c r="H14" s="31">
        <v>0.28100000000000003</v>
      </c>
      <c r="I14" s="111">
        <v>0.27800000000000002</v>
      </c>
      <c r="L14"/>
    </row>
    <row r="15" spans="1:12" x14ac:dyDescent="0.25">
      <c r="A15" s="20" t="s">
        <v>67</v>
      </c>
      <c r="B15" s="31">
        <v>0.31872852233676974</v>
      </c>
      <c r="C15" s="31">
        <v>0.31397979188659325</v>
      </c>
      <c r="D15" s="31">
        <v>0.31799269332250862</v>
      </c>
      <c r="E15" s="31">
        <v>0.35599999999999998</v>
      </c>
      <c r="F15" s="31">
        <v>0.312</v>
      </c>
      <c r="G15" s="31">
        <v>0.31198586929094124</v>
      </c>
      <c r="H15" s="31">
        <v>0.314</v>
      </c>
      <c r="I15" s="111">
        <v>0.317</v>
      </c>
      <c r="L15"/>
    </row>
    <row r="16" spans="1:12" x14ac:dyDescent="0.25">
      <c r="A16" s="20" t="s">
        <v>76</v>
      </c>
      <c r="B16" s="31">
        <v>0.33328075709779181</v>
      </c>
      <c r="C16" s="31">
        <v>0.33636223625442785</v>
      </c>
      <c r="D16" s="31">
        <v>0.33479692645444564</v>
      </c>
      <c r="E16" s="31">
        <v>0.35300000000000004</v>
      </c>
      <c r="F16" s="31">
        <v>0.29800000000000004</v>
      </c>
      <c r="G16" s="31">
        <v>0.31521900519673351</v>
      </c>
      <c r="H16" s="31">
        <v>0.315</v>
      </c>
      <c r="I16" s="111">
        <v>0.32200000000000001</v>
      </c>
      <c r="L16"/>
    </row>
    <row r="17" spans="1:13" x14ac:dyDescent="0.25">
      <c r="A17" s="20" t="s">
        <v>70</v>
      </c>
      <c r="B17" s="31">
        <v>0.28513541239228557</v>
      </c>
      <c r="C17" s="31">
        <v>0.28527233999391421</v>
      </c>
      <c r="D17" s="31">
        <v>0.28831801797228002</v>
      </c>
      <c r="E17" s="31">
        <v>0.34199999999999997</v>
      </c>
      <c r="F17" s="31">
        <v>0.311</v>
      </c>
      <c r="G17" s="31">
        <v>0.313192652193715</v>
      </c>
      <c r="H17" s="31">
        <v>0.318</v>
      </c>
      <c r="I17" s="111">
        <v>0.32200000000000001</v>
      </c>
      <c r="L17"/>
    </row>
    <row r="18" spans="1:13" x14ac:dyDescent="0.25">
      <c r="A18" s="20" t="s">
        <v>309</v>
      </c>
      <c r="B18" s="31">
        <v>0.31706270910182721</v>
      </c>
      <c r="C18" s="31">
        <v>0.33785835491649546</v>
      </c>
      <c r="D18" s="31">
        <v>0.34456726880560801</v>
      </c>
      <c r="E18" s="31">
        <v>0.39299999999999996</v>
      </c>
      <c r="F18" s="31">
        <v>0.38300000000000001</v>
      </c>
      <c r="G18" s="31">
        <v>0.36774572291177449</v>
      </c>
      <c r="H18" s="31">
        <v>0.36700000000000005</v>
      </c>
      <c r="I18" s="111">
        <v>0.35799999999999998</v>
      </c>
      <c r="L18"/>
    </row>
    <row r="21" spans="1:13" x14ac:dyDescent="0.25">
      <c r="L21"/>
      <c r="M21" s="78"/>
    </row>
    <row r="22" spans="1:13" x14ac:dyDescent="0.25">
      <c r="L22"/>
      <c r="M22" s="78"/>
    </row>
    <row r="23" spans="1:13" x14ac:dyDescent="0.25">
      <c r="L23"/>
      <c r="M23" s="78"/>
    </row>
    <row r="24" spans="1:13" x14ac:dyDescent="0.25">
      <c r="L24"/>
      <c r="M24" s="78"/>
    </row>
    <row r="25" spans="1:13" x14ac:dyDescent="0.25">
      <c r="L25"/>
      <c r="M25" s="78"/>
    </row>
    <row r="26" spans="1:13" x14ac:dyDescent="0.25">
      <c r="L26"/>
      <c r="M26" s="78"/>
    </row>
    <row r="27" spans="1:13" x14ac:dyDescent="0.25">
      <c r="L27"/>
      <c r="M27" s="78"/>
    </row>
    <row r="28" spans="1:13" x14ac:dyDescent="0.25">
      <c r="L28"/>
      <c r="M28" s="78"/>
    </row>
    <row r="29" spans="1:13" x14ac:dyDescent="0.25">
      <c r="L29"/>
      <c r="M29" s="78"/>
    </row>
    <row r="30" spans="1:13" x14ac:dyDescent="0.25">
      <c r="L30"/>
      <c r="M30" s="78"/>
    </row>
    <row r="31" spans="1:13" x14ac:dyDescent="0.25">
      <c r="L31"/>
      <c r="M31" s="78"/>
    </row>
    <row r="32" spans="1:13" x14ac:dyDescent="0.25">
      <c r="L32"/>
      <c r="M32" s="78"/>
    </row>
    <row r="33" spans="12:13" x14ac:dyDescent="0.25">
      <c r="L33"/>
      <c r="M33" s="78"/>
    </row>
    <row r="34" spans="12:13" x14ac:dyDescent="0.25">
      <c r="L34"/>
      <c r="M34" s="78"/>
    </row>
    <row r="35" spans="12:13" x14ac:dyDescent="0.25">
      <c r="L35"/>
      <c r="M35" s="78"/>
    </row>
    <row r="36" spans="12:13" x14ac:dyDescent="0.25">
      <c r="L36"/>
      <c r="M36" s="78"/>
    </row>
    <row r="37" spans="12:13" x14ac:dyDescent="0.25">
      <c r="L37"/>
      <c r="M37" s="78"/>
    </row>
  </sheetData>
  <sortState xmlns:xlrd2="http://schemas.microsoft.com/office/spreadsheetml/2017/richdata2" ref="A3:H18">
    <sortCondition ref="H3:H18"/>
  </sortState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6"/>
  <sheetViews>
    <sheetView workbookViewId="0">
      <selection activeCell="K10" sqref="K10"/>
    </sheetView>
  </sheetViews>
  <sheetFormatPr defaultRowHeight="15" x14ac:dyDescent="0.25"/>
  <cols>
    <col min="1" max="1" width="30.140625" bestFit="1" customWidth="1"/>
    <col min="2" max="6" width="8.28515625" customWidth="1"/>
    <col min="13" max="13" width="9.7109375" customWidth="1"/>
  </cols>
  <sheetData>
    <row r="1" spans="1:12" ht="15.6" customHeight="1" x14ac:dyDescent="0.25">
      <c r="A1" t="str">
        <f>Index!B21</f>
        <v>NSW public sector commuting ratio (out-to-in) by region, 2014–2021</v>
      </c>
    </row>
    <row r="2" spans="1:12" x14ac:dyDescent="0.25">
      <c r="A2" s="36" t="s">
        <v>204</v>
      </c>
      <c r="B2" s="37">
        <v>2014</v>
      </c>
      <c r="C2" s="37">
        <v>2015</v>
      </c>
      <c r="D2" s="37">
        <v>2016</v>
      </c>
      <c r="E2" s="37">
        <v>2017</v>
      </c>
      <c r="F2" s="37">
        <v>2018</v>
      </c>
      <c r="G2" s="37">
        <v>2019</v>
      </c>
      <c r="H2" s="37">
        <v>2020</v>
      </c>
      <c r="I2" s="106">
        <v>2021</v>
      </c>
    </row>
    <row r="3" spans="1:12" x14ac:dyDescent="0.25">
      <c r="A3" s="8" t="s">
        <v>78</v>
      </c>
      <c r="B3" s="59">
        <v>0.87614094672044152</v>
      </c>
      <c r="C3" s="59">
        <v>0.87323182748571382</v>
      </c>
      <c r="D3" s="59">
        <v>0.6</v>
      </c>
      <c r="E3" s="59">
        <v>0.58071328015016421</v>
      </c>
      <c r="F3" s="59">
        <v>0.54583265372696133</v>
      </c>
      <c r="G3" s="59">
        <v>0.5</v>
      </c>
      <c r="H3" s="59">
        <v>0.6</v>
      </c>
      <c r="I3" s="112">
        <v>0.63434518647007809</v>
      </c>
      <c r="J3" s="72"/>
      <c r="K3" s="72"/>
      <c r="L3" s="72"/>
    </row>
    <row r="4" spans="1:12" x14ac:dyDescent="0.25">
      <c r="A4" s="8" t="s">
        <v>75</v>
      </c>
      <c r="B4" s="59">
        <v>0.88311688311688308</v>
      </c>
      <c r="C4" s="59">
        <v>0.89536423841059598</v>
      </c>
      <c r="D4" s="59">
        <v>0.8</v>
      </c>
      <c r="E4" s="59">
        <v>1.126984126984127</v>
      </c>
      <c r="F4" s="59">
        <v>0.58750000000000002</v>
      </c>
      <c r="G4" s="59">
        <v>0.7</v>
      </c>
      <c r="H4" s="59">
        <v>0.6</v>
      </c>
      <c r="I4" s="112">
        <v>0.8632124352331606</v>
      </c>
      <c r="J4" s="72"/>
      <c r="K4" s="81"/>
      <c r="L4" s="81"/>
    </row>
    <row r="5" spans="1:12" x14ac:dyDescent="0.25">
      <c r="A5" s="8" t="s">
        <v>69</v>
      </c>
      <c r="B5" s="59">
        <v>0.68470149253731338</v>
      </c>
      <c r="C5" s="59">
        <v>0.69366197183098588</v>
      </c>
      <c r="D5" s="59">
        <v>0.6</v>
      </c>
      <c r="E5" s="59">
        <v>0.97080745341614905</v>
      </c>
      <c r="F5" s="59">
        <v>0.68580294802172226</v>
      </c>
      <c r="G5" s="59">
        <v>0.7</v>
      </c>
      <c r="H5" s="59">
        <v>0.7</v>
      </c>
      <c r="I5" s="112">
        <v>0.62271293375394321</v>
      </c>
      <c r="J5" s="72"/>
      <c r="K5" s="81"/>
      <c r="L5" s="81"/>
    </row>
    <row r="6" spans="1:12" x14ac:dyDescent="0.25">
      <c r="A6" s="8" t="s">
        <v>306</v>
      </c>
      <c r="B6" s="59">
        <v>0.91451068616422948</v>
      </c>
      <c r="C6" s="59">
        <v>1.0434258142340169</v>
      </c>
      <c r="D6" s="59">
        <v>1</v>
      </c>
      <c r="E6" s="59">
        <v>1.1101622544833476</v>
      </c>
      <c r="F6" s="59">
        <v>0.96296296296296291</v>
      </c>
      <c r="G6" s="59">
        <v>1</v>
      </c>
      <c r="H6" s="59">
        <v>0.9</v>
      </c>
      <c r="I6" s="112">
        <v>1.11328125</v>
      </c>
      <c r="J6" s="72"/>
      <c r="K6" s="81"/>
      <c r="L6" s="81"/>
    </row>
    <row r="7" spans="1:12" x14ac:dyDescent="0.25">
      <c r="A7" s="8" t="s">
        <v>68</v>
      </c>
      <c r="B7" s="59">
        <v>0.9818043972706596</v>
      </c>
      <c r="C7" s="59">
        <v>1.008058608058608</v>
      </c>
      <c r="D7" s="59">
        <v>1</v>
      </c>
      <c r="E7" s="59">
        <v>1.1365113759479957</v>
      </c>
      <c r="F7" s="59">
        <v>1.0264439805149617</v>
      </c>
      <c r="G7" s="59">
        <v>1.2</v>
      </c>
      <c r="H7" s="59">
        <v>1.1000000000000001</v>
      </c>
      <c r="I7" s="112">
        <v>1.0360710321864595</v>
      </c>
      <c r="J7" s="72"/>
      <c r="K7" s="81"/>
      <c r="L7" s="72"/>
    </row>
    <row r="8" spans="1:12" x14ac:dyDescent="0.25">
      <c r="A8" s="8" t="s">
        <v>74</v>
      </c>
      <c r="B8" s="59">
        <v>0.89401772525849332</v>
      </c>
      <c r="C8" s="59">
        <v>0.9412530210076222</v>
      </c>
      <c r="D8" s="59">
        <v>0.9</v>
      </c>
      <c r="E8" s="59">
        <v>0.92115103235246298</v>
      </c>
      <c r="F8" s="59">
        <v>1.0609116579265834</v>
      </c>
      <c r="G8" s="59">
        <v>1</v>
      </c>
      <c r="H8" s="59">
        <v>1.1000000000000001</v>
      </c>
      <c r="I8" s="112">
        <v>1.1132777876263074</v>
      </c>
      <c r="J8" s="72"/>
      <c r="K8" s="72"/>
      <c r="L8" s="72"/>
    </row>
    <row r="9" spans="1:12" x14ac:dyDescent="0.25">
      <c r="A9" s="8" t="s">
        <v>73</v>
      </c>
      <c r="B9" s="59">
        <v>1.220257234726688</v>
      </c>
      <c r="C9" s="59">
        <v>1.1793002915451896</v>
      </c>
      <c r="D9" s="59">
        <v>1.2</v>
      </c>
      <c r="E9" s="59">
        <v>0.99508771929824558</v>
      </c>
      <c r="F9" s="59">
        <v>1.0912996777658432</v>
      </c>
      <c r="G9" s="59">
        <v>1</v>
      </c>
      <c r="H9" s="59">
        <v>1.1000000000000001</v>
      </c>
      <c r="I9" s="112">
        <v>1.2162162162162162</v>
      </c>
      <c r="J9" s="72"/>
      <c r="K9" s="81"/>
      <c r="L9" s="81"/>
    </row>
    <row r="10" spans="1:12" x14ac:dyDescent="0.25">
      <c r="A10" s="8" t="s">
        <v>72</v>
      </c>
      <c r="B10" s="59">
        <v>1.2087542087542087</v>
      </c>
      <c r="C10" s="59">
        <v>1.1450151057401812</v>
      </c>
      <c r="D10" s="59">
        <v>1.2</v>
      </c>
      <c r="E10" s="59">
        <v>1.2412280701754386</v>
      </c>
      <c r="F10" s="59">
        <v>1.1228070175438596</v>
      </c>
      <c r="G10" s="59">
        <v>1.1000000000000001</v>
      </c>
      <c r="H10" s="59">
        <v>1.1000000000000001</v>
      </c>
      <c r="I10" s="112">
        <v>0.91231732776617958</v>
      </c>
      <c r="J10" s="72"/>
      <c r="K10" s="81"/>
      <c r="L10" s="81"/>
    </row>
    <row r="11" spans="1:12" x14ac:dyDescent="0.25">
      <c r="A11" s="8" t="s">
        <v>305</v>
      </c>
      <c r="B11" s="59">
        <v>1.180064308681672</v>
      </c>
      <c r="C11" s="59">
        <v>1.207070707070707</v>
      </c>
      <c r="D11" s="59">
        <v>1.2</v>
      </c>
      <c r="E11" s="59">
        <v>1.1845082680591819</v>
      </c>
      <c r="F11" s="59">
        <v>1.160513643659711</v>
      </c>
      <c r="G11" s="59">
        <v>1.1000000000000001</v>
      </c>
      <c r="H11" s="59">
        <v>1</v>
      </c>
      <c r="I11" s="112">
        <v>1.1843575418994414</v>
      </c>
      <c r="J11" s="72"/>
      <c r="K11" s="72"/>
      <c r="L11" s="72"/>
    </row>
    <row r="12" spans="1:12" x14ac:dyDescent="0.25">
      <c r="A12" s="8" t="s">
        <v>77</v>
      </c>
      <c r="B12" s="59">
        <v>1.0726113967437876</v>
      </c>
      <c r="C12" s="59">
        <v>1.0635326431438834</v>
      </c>
      <c r="D12" s="59">
        <v>1.2</v>
      </c>
      <c r="E12" s="59">
        <v>1.2347355818849854</v>
      </c>
      <c r="F12" s="59">
        <v>1.2401571403902607</v>
      </c>
      <c r="G12" s="59">
        <v>1.3</v>
      </c>
      <c r="H12" s="59">
        <v>1.1000000000000001</v>
      </c>
      <c r="I12" s="112">
        <v>1.1151179401414586</v>
      </c>
      <c r="J12" s="72"/>
      <c r="K12" s="72"/>
      <c r="L12" s="81"/>
    </row>
    <row r="13" spans="1:12" x14ac:dyDescent="0.25">
      <c r="A13" s="8" t="s">
        <v>71</v>
      </c>
      <c r="B13" s="59">
        <v>1.464068209500609</v>
      </c>
      <c r="C13" s="59">
        <v>1.3528089887640449</v>
      </c>
      <c r="D13" s="59">
        <v>1.5</v>
      </c>
      <c r="E13" s="59">
        <v>1.180908391070054</v>
      </c>
      <c r="F13" s="59">
        <v>1.3820093457943925</v>
      </c>
      <c r="G13" s="59">
        <v>1.4</v>
      </c>
      <c r="H13" s="59">
        <v>1.5</v>
      </c>
      <c r="I13" s="112">
        <v>1.4162854528819762</v>
      </c>
      <c r="J13" s="72"/>
      <c r="K13" s="81"/>
      <c r="L13" s="81"/>
    </row>
    <row r="14" spans="1:12" x14ac:dyDescent="0.25">
      <c r="A14" s="8" t="s">
        <v>309</v>
      </c>
      <c r="B14" s="59">
        <v>1.3513711151736747</v>
      </c>
      <c r="C14" s="59">
        <v>1.272452068617558</v>
      </c>
      <c r="D14" s="59">
        <v>1.2</v>
      </c>
      <c r="E14" s="59">
        <v>1.2101610216546363</v>
      </c>
      <c r="F14" s="59">
        <v>1.464354527938343</v>
      </c>
      <c r="G14" s="59">
        <v>1.2</v>
      </c>
      <c r="H14" s="59">
        <v>1.3</v>
      </c>
      <c r="I14" s="112">
        <v>1.2171618994723687</v>
      </c>
      <c r="J14" s="72"/>
      <c r="K14" s="81"/>
      <c r="L14" s="81"/>
    </row>
    <row r="15" spans="1:12" x14ac:dyDescent="0.25">
      <c r="A15" s="8" t="s">
        <v>76</v>
      </c>
      <c r="B15" s="59">
        <v>2.3067685589519651</v>
      </c>
      <c r="C15" s="59">
        <v>2.2749999999999999</v>
      </c>
      <c r="D15" s="59">
        <v>2</v>
      </c>
      <c r="E15" s="59">
        <v>1.3417643429981494</v>
      </c>
      <c r="F15" s="59">
        <v>1.5065637065637065</v>
      </c>
      <c r="G15" s="59">
        <v>1.5</v>
      </c>
      <c r="H15" s="59">
        <v>1.4</v>
      </c>
      <c r="I15" s="112">
        <v>1.4274193548387097</v>
      </c>
      <c r="J15" s="72"/>
      <c r="K15" s="81"/>
      <c r="L15" s="81"/>
    </row>
    <row r="16" spans="1:12" x14ac:dyDescent="0.25">
      <c r="A16" s="8" t="s">
        <v>66</v>
      </c>
      <c r="B16" s="59">
        <v>0.91367713004484308</v>
      </c>
      <c r="C16" s="59">
        <v>1.7849017580144777</v>
      </c>
      <c r="D16" s="59">
        <v>1.8</v>
      </c>
      <c r="E16" s="59">
        <v>1.7189119170984455</v>
      </c>
      <c r="F16" s="59">
        <v>2.2274975272007911</v>
      </c>
      <c r="G16" s="59">
        <v>1.8</v>
      </c>
      <c r="H16" s="59">
        <v>1.9</v>
      </c>
      <c r="I16" s="112">
        <v>1.2781350482315113</v>
      </c>
      <c r="J16" s="72"/>
      <c r="K16" s="72"/>
      <c r="L16" s="72"/>
    </row>
    <row r="17" spans="1:13" x14ac:dyDescent="0.25">
      <c r="A17" s="8" t="s">
        <v>67</v>
      </c>
      <c r="B17" s="59">
        <v>2.9848556554661618</v>
      </c>
      <c r="C17" s="59">
        <v>2.886321626617375</v>
      </c>
      <c r="D17" s="59">
        <v>3</v>
      </c>
      <c r="E17" s="59">
        <v>2.2947514772332291</v>
      </c>
      <c r="F17" s="59">
        <v>2.4700784151877837</v>
      </c>
      <c r="G17" s="59">
        <v>2.4</v>
      </c>
      <c r="H17" s="59">
        <v>2.4</v>
      </c>
      <c r="I17" s="112">
        <v>2.4706537890044578</v>
      </c>
      <c r="J17" s="72"/>
      <c r="K17" s="81"/>
      <c r="L17" s="81"/>
    </row>
    <row r="18" spans="1:13" x14ac:dyDescent="0.25">
      <c r="A18" s="8" t="s">
        <v>70</v>
      </c>
      <c r="B18" s="59">
        <v>2.9663820704375667</v>
      </c>
      <c r="C18" s="59">
        <v>3.1851642129105322</v>
      </c>
      <c r="D18" s="59">
        <v>3.1</v>
      </c>
      <c r="E18" s="59">
        <v>2.4164404808065143</v>
      </c>
      <c r="F18" s="59">
        <v>3.4152785755313038</v>
      </c>
      <c r="G18" s="59">
        <v>2.4</v>
      </c>
      <c r="H18" s="59">
        <v>3.4</v>
      </c>
      <c r="I18" s="112">
        <v>3.4683350357507661</v>
      </c>
      <c r="J18" s="72"/>
      <c r="K18" s="81"/>
      <c r="L18" s="81"/>
      <c r="M18" s="72"/>
    </row>
    <row r="19" spans="1:13" x14ac:dyDescent="0.25">
      <c r="I19" s="72"/>
      <c r="J19" s="72"/>
      <c r="K19" s="81"/>
      <c r="L19" s="81"/>
      <c r="M19" s="72"/>
    </row>
    <row r="29" spans="1:13" x14ac:dyDescent="0.25">
      <c r="B29" s="69"/>
      <c r="C29" s="69"/>
      <c r="D29" s="69"/>
      <c r="E29" s="69"/>
      <c r="F29" s="69"/>
    </row>
    <row r="30" spans="1:13" x14ac:dyDescent="0.25">
      <c r="B30" s="69"/>
      <c r="C30" s="69"/>
      <c r="D30" s="69"/>
      <c r="E30" s="69"/>
      <c r="F30" s="69"/>
    </row>
    <row r="31" spans="1:13" x14ac:dyDescent="0.25">
      <c r="B31" s="69"/>
      <c r="C31" s="69"/>
      <c r="D31" s="69"/>
      <c r="E31" s="69"/>
      <c r="F31" s="69"/>
    </row>
    <row r="32" spans="1:13" x14ac:dyDescent="0.25">
      <c r="B32" s="69"/>
      <c r="C32" s="69"/>
      <c r="D32" s="69"/>
      <c r="E32" s="69"/>
      <c r="F32" s="69"/>
    </row>
    <row r="33" spans="2:6" x14ac:dyDescent="0.25">
      <c r="B33" s="69"/>
      <c r="C33" s="69"/>
      <c r="D33" s="69"/>
      <c r="E33" s="69"/>
      <c r="F33" s="69"/>
    </row>
    <row r="34" spans="2:6" x14ac:dyDescent="0.25">
      <c r="B34" s="69"/>
      <c r="C34" s="69"/>
      <c r="D34" s="69"/>
      <c r="E34" s="69"/>
      <c r="F34" s="69"/>
    </row>
    <row r="35" spans="2:6" x14ac:dyDescent="0.25">
      <c r="B35" s="69"/>
      <c r="C35" s="69"/>
      <c r="D35" s="69"/>
      <c r="E35" s="69"/>
      <c r="F35" s="69"/>
    </row>
    <row r="36" spans="2:6" x14ac:dyDescent="0.25">
      <c r="B36" s="69"/>
      <c r="C36" s="69"/>
      <c r="D36" s="69"/>
      <c r="E36" s="69"/>
      <c r="F36" s="69"/>
    </row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8"/>
  <sheetViews>
    <sheetView workbookViewId="0">
      <selection activeCell="L14" sqref="L14"/>
    </sheetView>
  </sheetViews>
  <sheetFormatPr defaultColWidth="9.140625" defaultRowHeight="15" x14ac:dyDescent="0.25"/>
  <cols>
    <col min="1" max="1" width="38.28515625" style="3" customWidth="1"/>
    <col min="2" max="10" width="9.140625" style="3"/>
    <col min="15" max="15" width="32" customWidth="1"/>
    <col min="17" max="16384" width="9.140625" style="3"/>
  </cols>
  <sheetData>
    <row r="1" spans="1:10" x14ac:dyDescent="0.25">
      <c r="A1" s="3" t="str">
        <f>Index!B22</f>
        <v>Public Service employees as a percentage of NSW employed persons, 2014–2021</v>
      </c>
    </row>
    <row r="2" spans="1:10" x14ac:dyDescent="0.25">
      <c r="A2" s="32" t="s">
        <v>204</v>
      </c>
      <c r="B2" s="16">
        <v>2014</v>
      </c>
      <c r="C2" s="16">
        <v>2015</v>
      </c>
      <c r="D2" s="16">
        <v>2016</v>
      </c>
      <c r="E2" s="16">
        <v>2017</v>
      </c>
      <c r="F2" s="16">
        <v>2018</v>
      </c>
      <c r="G2" s="16">
        <v>2019</v>
      </c>
      <c r="H2" s="16">
        <v>2020</v>
      </c>
      <c r="I2" s="16">
        <v>2021</v>
      </c>
      <c r="J2"/>
    </row>
    <row r="3" spans="1:10" x14ac:dyDescent="0.25">
      <c r="A3" s="8" t="s">
        <v>66</v>
      </c>
      <c r="B3" s="31">
        <v>1.8161722800189951E-2</v>
      </c>
      <c r="C3" s="31">
        <v>1.6875945576915866E-2</v>
      </c>
      <c r="D3" s="31">
        <v>1.5668714189557963E-2</v>
      </c>
      <c r="E3" s="31">
        <v>1.5766903089930031E-2</v>
      </c>
      <c r="F3" s="31">
        <v>1.551005280714722E-2</v>
      </c>
      <c r="G3" s="31">
        <v>1.5009976807754351E-2</v>
      </c>
      <c r="H3" s="31">
        <v>1.51987437168952E-2</v>
      </c>
      <c r="I3" s="31">
        <v>2.0706035576236799E-2</v>
      </c>
      <c r="J3"/>
    </row>
    <row r="4" spans="1:10" x14ac:dyDescent="0.25">
      <c r="A4" s="8" t="s">
        <v>67</v>
      </c>
      <c r="B4" s="31">
        <v>1.5408166738767267E-2</v>
      </c>
      <c r="C4" s="31">
        <v>1.505371922945784E-2</v>
      </c>
      <c r="D4" s="31">
        <v>1.2425872781521017E-2</v>
      </c>
      <c r="E4" s="31">
        <v>1.274312227162889E-2</v>
      </c>
      <c r="F4" s="31">
        <v>1.1748760718456999E-2</v>
      </c>
      <c r="G4" s="31">
        <v>1.4134283042737219E-2</v>
      </c>
      <c r="H4" s="31">
        <v>1.4585632023977309E-2</v>
      </c>
      <c r="I4" s="31">
        <v>1.4721716953120681E-2</v>
      </c>
      <c r="J4"/>
    </row>
    <row r="5" spans="1:10" x14ac:dyDescent="0.25">
      <c r="A5" s="8" t="s">
        <v>68</v>
      </c>
      <c r="B5" s="31">
        <v>3.0061431572018509E-2</v>
      </c>
      <c r="C5" s="31">
        <v>3.1099765813038353E-2</v>
      </c>
      <c r="D5" s="31">
        <v>3.1560884534270563E-2</v>
      </c>
      <c r="E5" s="31">
        <v>3.0332658797465429E-2</v>
      </c>
      <c r="F5" s="31">
        <v>2.8688868517759501E-2</v>
      </c>
      <c r="G5" s="31">
        <v>3.026693498393572E-2</v>
      </c>
      <c r="H5" s="31">
        <v>2.9404633468901219E-2</v>
      </c>
      <c r="I5" s="31">
        <v>2.8309889436676911E-2</v>
      </c>
      <c r="J5"/>
    </row>
    <row r="6" spans="1:10" x14ac:dyDescent="0.25">
      <c r="A6" s="8" t="s">
        <v>306</v>
      </c>
      <c r="B6" s="31">
        <v>2.2598087093642298E-2</v>
      </c>
      <c r="C6" s="31">
        <v>1.911314672349497E-2</v>
      </c>
      <c r="D6" s="31">
        <v>1.8986514613631794E-2</v>
      </c>
      <c r="E6" s="31">
        <v>2.1705440483677538E-2</v>
      </c>
      <c r="F6" s="31">
        <v>1.850536139733976E-2</v>
      </c>
      <c r="G6" s="31">
        <v>2.2299820006802109E-2</v>
      </c>
      <c r="H6" s="31">
        <v>2.423901416515498E-2</v>
      </c>
      <c r="I6" s="31">
        <v>2.104027176304088E-2</v>
      </c>
      <c r="J6"/>
    </row>
    <row r="7" spans="1:10" x14ac:dyDescent="0.25">
      <c r="A7" s="8" t="s">
        <v>69</v>
      </c>
      <c r="B7" s="31">
        <v>3.4450705596874187E-2</v>
      </c>
      <c r="C7" s="31">
        <v>3.5311262174883888E-2</v>
      </c>
      <c r="D7" s="31">
        <v>3.1086943521562844E-2</v>
      </c>
      <c r="E7" s="31">
        <v>3.637234679536662E-2</v>
      </c>
      <c r="F7" s="31">
        <v>3.3090589834665861E-2</v>
      </c>
      <c r="G7" s="31">
        <v>4.0468354900296877E-2</v>
      </c>
      <c r="H7" s="31">
        <v>4.2460529991744989E-2</v>
      </c>
      <c r="I7" s="31">
        <v>4.0119932967593842E-2</v>
      </c>
      <c r="J7"/>
    </row>
    <row r="8" spans="1:10" x14ac:dyDescent="0.25">
      <c r="A8" s="8" t="s">
        <v>309</v>
      </c>
      <c r="B8" s="31">
        <v>1.7966710566953596E-2</v>
      </c>
      <c r="C8" s="31">
        <v>1.878199138410757E-2</v>
      </c>
      <c r="D8" s="31">
        <v>1.7392274409549827E-2</v>
      </c>
      <c r="E8" s="31">
        <v>1.736290724302389E-2</v>
      </c>
      <c r="F8" s="31">
        <v>1.5122454872534609E-2</v>
      </c>
      <c r="G8" s="31">
        <v>1.77526889435182E-2</v>
      </c>
      <c r="H8" s="31">
        <v>1.9771692342802131E-2</v>
      </c>
      <c r="I8" s="31">
        <v>1.9297894723317999E-2</v>
      </c>
      <c r="J8"/>
    </row>
    <row r="9" spans="1:10" x14ac:dyDescent="0.25">
      <c r="A9" s="8" t="s">
        <v>70</v>
      </c>
      <c r="B9" s="31">
        <v>1.4325238070438936E-2</v>
      </c>
      <c r="C9" s="31">
        <v>1.4484269439810526E-2</v>
      </c>
      <c r="D9" s="31">
        <v>1.2851055631480451E-2</v>
      </c>
      <c r="E9" s="31">
        <v>1.3331395773422889E-2</v>
      </c>
      <c r="F9" s="31">
        <v>1.019979581717587E-2</v>
      </c>
      <c r="G9" s="31">
        <v>1.0537330347012789E-2</v>
      </c>
      <c r="H9" s="31">
        <v>1.0969532900768081E-2</v>
      </c>
      <c r="I9" s="31">
        <v>1.099889111422781E-2</v>
      </c>
      <c r="J9"/>
    </row>
    <row r="10" spans="1:10" x14ac:dyDescent="0.25">
      <c r="A10" s="8" t="s">
        <v>71</v>
      </c>
      <c r="B10" s="31">
        <v>1.5489105728465605E-2</v>
      </c>
      <c r="C10" s="31">
        <v>1.4870679508000516E-2</v>
      </c>
      <c r="D10" s="31">
        <v>1.2745040879701051E-2</v>
      </c>
      <c r="E10" s="31">
        <v>1.261136078608756E-2</v>
      </c>
      <c r="F10" s="31">
        <v>1.1703673706957071E-2</v>
      </c>
      <c r="G10" s="31">
        <v>1.403621314281879E-2</v>
      </c>
      <c r="H10" s="31">
        <v>1.5222469474207851E-2</v>
      </c>
      <c r="I10" s="31">
        <v>1.534661439325012E-2</v>
      </c>
      <c r="J10"/>
    </row>
    <row r="11" spans="1:10" x14ac:dyDescent="0.25">
      <c r="A11" s="8" t="s">
        <v>72</v>
      </c>
      <c r="B11" s="31">
        <v>1.9159814271339691E-2</v>
      </c>
      <c r="C11" s="31">
        <v>1.7598867998927421E-2</v>
      </c>
      <c r="D11" s="31">
        <v>1.6695775818411553E-2</v>
      </c>
      <c r="E11" s="31">
        <v>1.3987028445768599E-2</v>
      </c>
      <c r="F11" s="31">
        <v>1.106802614198861E-2</v>
      </c>
      <c r="G11" s="31">
        <v>1.0106090390753169E-2</v>
      </c>
      <c r="H11" s="31">
        <v>1.1291018449871669E-2</v>
      </c>
      <c r="I11" s="31">
        <v>1.153942097512693E-2</v>
      </c>
      <c r="J11"/>
    </row>
    <row r="12" spans="1:10" x14ac:dyDescent="0.25">
      <c r="A12" s="8" t="s">
        <v>73</v>
      </c>
      <c r="B12" s="31">
        <v>2.4091925011859465E-2</v>
      </c>
      <c r="C12" s="31">
        <v>2.2846253836698326E-2</v>
      </c>
      <c r="D12" s="31">
        <v>1.9361259823770988E-2</v>
      </c>
      <c r="E12" s="31">
        <v>2.0073815797367878E-2</v>
      </c>
      <c r="F12" s="31">
        <v>1.9183610758906379E-2</v>
      </c>
      <c r="G12" s="31">
        <v>1.670824918026138E-2</v>
      </c>
      <c r="H12" s="31">
        <v>1.8696204485633031E-2</v>
      </c>
      <c r="I12" s="31">
        <v>2.0459964379225992E-2</v>
      </c>
      <c r="J12"/>
    </row>
    <row r="13" spans="1:10" x14ac:dyDescent="0.25">
      <c r="A13" s="8" t="s">
        <v>74</v>
      </c>
      <c r="B13" s="31">
        <v>1.954985938458171E-2</v>
      </c>
      <c r="C13" s="31">
        <v>1.9229318821498101E-2</v>
      </c>
      <c r="D13" s="31">
        <v>1.6876047539646097E-2</v>
      </c>
      <c r="E13" s="31">
        <v>1.6674790338156449E-2</v>
      </c>
      <c r="F13" s="31">
        <v>1.5558763168519551E-2</v>
      </c>
      <c r="G13" s="31">
        <v>1.6365317178104691E-2</v>
      </c>
      <c r="H13" s="31">
        <v>1.7951675676349969E-2</v>
      </c>
      <c r="I13" s="31">
        <v>1.5574487865939009E-2</v>
      </c>
      <c r="J13"/>
    </row>
    <row r="14" spans="1:10" x14ac:dyDescent="0.25">
      <c r="A14" s="8" t="s">
        <v>305</v>
      </c>
      <c r="B14" s="31">
        <v>1.4944748984693087E-2</v>
      </c>
      <c r="C14" s="31">
        <v>1.4831688250333727E-2</v>
      </c>
      <c r="D14" s="31">
        <v>1.1010215099867351E-2</v>
      </c>
      <c r="E14" s="31">
        <v>1.0116466196125509E-2</v>
      </c>
      <c r="F14" s="31">
        <v>8.5014949616416431E-3</v>
      </c>
      <c r="G14" s="31">
        <v>9.4493857536850651E-3</v>
      </c>
      <c r="H14" s="31">
        <v>1.042712471374016E-2</v>
      </c>
      <c r="I14" s="31">
        <v>9.4488220296896838E-3</v>
      </c>
      <c r="J14"/>
    </row>
    <row r="15" spans="1:10" x14ac:dyDescent="0.25">
      <c r="A15" s="8" t="s">
        <v>75</v>
      </c>
      <c r="B15" s="31">
        <v>1.7805675094587744E-2</v>
      </c>
      <c r="C15" s="31">
        <v>2.0057800638387791E-2</v>
      </c>
      <c r="D15" s="31">
        <v>1.7176654862882515E-2</v>
      </c>
      <c r="E15" s="31">
        <v>1.760609293425849E-2</v>
      </c>
      <c r="F15" s="31">
        <v>1.558686770571851E-2</v>
      </c>
      <c r="G15" s="31">
        <v>1.53738220262259E-2</v>
      </c>
      <c r="H15" s="31">
        <v>1.7451645241047292E-2</v>
      </c>
      <c r="I15" s="31">
        <v>1.8281070431031391E-2</v>
      </c>
      <c r="J15"/>
    </row>
    <row r="16" spans="1:10" x14ac:dyDescent="0.25">
      <c r="A16" s="8" t="s">
        <v>76</v>
      </c>
      <c r="B16" s="31">
        <v>1.7270075245717845E-2</v>
      </c>
      <c r="C16" s="31">
        <v>1.5837438867787445E-2</v>
      </c>
      <c r="D16" s="31">
        <v>1.4317499368066486E-2</v>
      </c>
      <c r="E16" s="31">
        <v>1.9340125044677501E-2</v>
      </c>
      <c r="F16" s="31">
        <v>1.578709903429942E-2</v>
      </c>
      <c r="G16" s="31">
        <v>1.8256783237970711E-2</v>
      </c>
      <c r="H16" s="31">
        <v>1.7090680115639009E-2</v>
      </c>
      <c r="I16" s="31">
        <v>1.450178016481914E-2</v>
      </c>
      <c r="J16"/>
    </row>
    <row r="17" spans="1:10" x14ac:dyDescent="0.25">
      <c r="A17" s="8" t="s">
        <v>78</v>
      </c>
      <c r="B17" s="31">
        <v>1.8995529954504355E-2</v>
      </c>
      <c r="C17" s="31">
        <v>1.8117775342184374E-2</v>
      </c>
      <c r="D17" s="31">
        <v>1.7160952064481119E-2</v>
      </c>
      <c r="E17" s="31">
        <v>1.71630626247492E-2</v>
      </c>
      <c r="F17" s="31">
        <v>1.5702524449357099E-2</v>
      </c>
      <c r="G17" s="31">
        <v>1.6781395406697722E-2</v>
      </c>
      <c r="H17" s="31">
        <v>1.7455587553757021E-2</v>
      </c>
      <c r="I17" s="31">
        <v>1.6429541681518601E-2</v>
      </c>
      <c r="J17"/>
    </row>
    <row r="18" spans="1:10" x14ac:dyDescent="0.25">
      <c r="A18" s="8" t="s">
        <v>77</v>
      </c>
      <c r="B18" s="31">
        <v>1.7020890181266277E-2</v>
      </c>
      <c r="C18" s="31">
        <v>1.6952675379695938E-2</v>
      </c>
      <c r="D18" s="31">
        <v>1.5631487547452382E-2</v>
      </c>
      <c r="E18" s="31">
        <v>1.502358578553495E-2</v>
      </c>
      <c r="F18" s="31">
        <v>1.3678332720998139E-2</v>
      </c>
      <c r="G18" s="31">
        <v>1.492608450667746E-2</v>
      </c>
      <c r="H18" s="31">
        <v>1.724315806653498E-2</v>
      </c>
      <c r="I18" s="31">
        <v>1.7993444833891949E-2</v>
      </c>
      <c r="J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23"/>
  <sheetViews>
    <sheetView workbookViewId="0"/>
  </sheetViews>
  <sheetFormatPr defaultColWidth="9.140625" defaultRowHeight="15" x14ac:dyDescent="0.25"/>
  <cols>
    <col min="1" max="1" width="26.5703125" style="64" bestFit="1" customWidth="1"/>
    <col min="2" max="11" width="9.85546875" style="65" customWidth="1"/>
    <col min="12" max="12" width="9" style="3" customWidth="1"/>
    <col min="13" max="13" width="9.140625" style="3"/>
    <col min="14" max="14" width="9" style="3" customWidth="1"/>
    <col min="15" max="16384" width="9.140625" style="3"/>
  </cols>
  <sheetData>
    <row r="1" spans="1:17" x14ac:dyDescent="0.25">
      <c r="A1" s="64" t="str">
        <f>Index!B23</f>
        <v>Median remuneration by gender (non-casual) and service, 2014–2021</v>
      </c>
    </row>
    <row r="2" spans="1:17" ht="26.25" x14ac:dyDescent="0.25">
      <c r="A2" s="38" t="s">
        <v>132</v>
      </c>
      <c r="B2" s="83" t="s">
        <v>162</v>
      </c>
      <c r="C2" s="83" t="s">
        <v>163</v>
      </c>
      <c r="D2" s="83" t="s">
        <v>165</v>
      </c>
      <c r="E2" s="83" t="s">
        <v>166</v>
      </c>
      <c r="F2" s="83" t="s">
        <v>168</v>
      </c>
      <c r="G2" s="83" t="s">
        <v>169</v>
      </c>
      <c r="H2" s="83" t="s">
        <v>171</v>
      </c>
      <c r="I2" s="83" t="s">
        <v>172</v>
      </c>
      <c r="J2" s="83" t="s">
        <v>174</v>
      </c>
      <c r="K2" s="83" t="s">
        <v>175</v>
      </c>
      <c r="L2" s="83" t="s">
        <v>287</v>
      </c>
      <c r="M2" s="83" t="s">
        <v>288</v>
      </c>
      <c r="N2" s="83" t="s">
        <v>323</v>
      </c>
      <c r="O2" s="83" t="s">
        <v>324</v>
      </c>
      <c r="P2" s="83" t="s">
        <v>362</v>
      </c>
      <c r="Q2" s="83" t="s">
        <v>363</v>
      </c>
    </row>
    <row r="3" spans="1:17" x14ac:dyDescent="0.25">
      <c r="A3" s="63" t="s">
        <v>111</v>
      </c>
      <c r="B3" s="84">
        <v>76212</v>
      </c>
      <c r="C3" s="84">
        <v>73882</v>
      </c>
      <c r="D3" s="84">
        <v>79896.87</v>
      </c>
      <c r="E3" s="84">
        <v>75559</v>
      </c>
      <c r="F3" s="84">
        <v>81893.75</v>
      </c>
      <c r="G3" s="84">
        <v>83022</v>
      </c>
      <c r="H3" s="84">
        <v>83941.23</v>
      </c>
      <c r="I3" s="84">
        <v>85098</v>
      </c>
      <c r="J3" s="84">
        <v>86039.86</v>
      </c>
      <c r="K3" s="84">
        <v>89781</v>
      </c>
      <c r="L3" s="84">
        <v>88190.66</v>
      </c>
      <c r="M3" s="84">
        <v>92026</v>
      </c>
      <c r="N3" s="84">
        <v>90661</v>
      </c>
      <c r="O3" s="84">
        <v>94327</v>
      </c>
      <c r="P3" s="84">
        <v>93044</v>
      </c>
      <c r="Q3" s="84">
        <v>94610</v>
      </c>
    </row>
    <row r="4" spans="1:17" x14ac:dyDescent="0.25">
      <c r="A4" s="63" t="s">
        <v>109</v>
      </c>
      <c r="B4" s="84">
        <v>77495.66</v>
      </c>
      <c r="C4" s="84">
        <v>74808.42</v>
      </c>
      <c r="D4" s="84">
        <v>79363</v>
      </c>
      <c r="E4" s="84">
        <v>76504.22</v>
      </c>
      <c r="F4" s="84">
        <v>81347</v>
      </c>
      <c r="G4" s="84">
        <v>79017.149999999994</v>
      </c>
      <c r="H4" s="84">
        <v>83381</v>
      </c>
      <c r="I4" s="84">
        <v>80381.09</v>
      </c>
      <c r="J4" s="84">
        <v>85466</v>
      </c>
      <c r="K4" s="84">
        <v>83986.63</v>
      </c>
      <c r="L4" s="84">
        <v>87926.11</v>
      </c>
      <c r="M4" s="84">
        <v>85203.67</v>
      </c>
      <c r="N4" s="84">
        <v>90122.83</v>
      </c>
      <c r="O4" s="84">
        <v>87246.63</v>
      </c>
      <c r="P4" s="84">
        <v>90394.15</v>
      </c>
      <c r="Q4" s="84">
        <v>89240.49</v>
      </c>
    </row>
    <row r="5" spans="1:17" x14ac:dyDescent="0.25">
      <c r="A5" s="63" t="s">
        <v>110</v>
      </c>
      <c r="B5" s="84">
        <v>79662</v>
      </c>
      <c r="C5" s="84">
        <v>75354</v>
      </c>
      <c r="D5" s="84">
        <v>81470</v>
      </c>
      <c r="E5" s="84">
        <v>77065</v>
      </c>
      <c r="F5" s="84">
        <v>85761</v>
      </c>
      <c r="G5" s="84">
        <v>79891</v>
      </c>
      <c r="H5" s="84">
        <v>87905</v>
      </c>
      <c r="I5" s="84">
        <v>85595</v>
      </c>
      <c r="J5" s="84">
        <v>91287</v>
      </c>
      <c r="K5" s="84">
        <v>87735</v>
      </c>
      <c r="L5" s="84">
        <v>93569</v>
      </c>
      <c r="M5" s="84">
        <v>89928</v>
      </c>
      <c r="N5" s="84">
        <v>95908</v>
      </c>
      <c r="O5" s="84">
        <v>92176</v>
      </c>
      <c r="P5" s="84">
        <v>97586</v>
      </c>
      <c r="Q5" s="84">
        <v>93789</v>
      </c>
    </row>
    <row r="6" spans="1:17" x14ac:dyDescent="0.25">
      <c r="A6" s="63" t="s">
        <v>112</v>
      </c>
      <c r="B6" s="84">
        <v>91071</v>
      </c>
      <c r="C6" s="84">
        <v>91071</v>
      </c>
      <c r="D6" s="84">
        <v>93138</v>
      </c>
      <c r="E6" s="84">
        <v>93138</v>
      </c>
      <c r="F6" s="84">
        <v>95466</v>
      </c>
      <c r="G6" s="84">
        <v>95466</v>
      </c>
      <c r="H6" s="84">
        <v>97853</v>
      </c>
      <c r="I6" s="84">
        <v>97853</v>
      </c>
      <c r="J6" s="84">
        <v>100299</v>
      </c>
      <c r="K6" s="84">
        <v>100299</v>
      </c>
      <c r="L6" s="84">
        <v>102806</v>
      </c>
      <c r="M6" s="84">
        <v>102806</v>
      </c>
      <c r="N6" s="84">
        <v>105376</v>
      </c>
      <c r="O6" s="84">
        <v>105376</v>
      </c>
      <c r="P6" s="84">
        <v>107779</v>
      </c>
      <c r="Q6" s="84">
        <v>107779</v>
      </c>
    </row>
    <row r="7" spans="1:17" x14ac:dyDescent="0.25">
      <c r="A7" s="63" t="s">
        <v>276</v>
      </c>
      <c r="B7" s="84">
        <v>62353</v>
      </c>
      <c r="C7" s="84">
        <v>70058</v>
      </c>
      <c r="D7" s="84">
        <v>65772</v>
      </c>
      <c r="E7" s="84">
        <v>75513</v>
      </c>
      <c r="F7" s="84">
        <v>63284</v>
      </c>
      <c r="G7" s="84">
        <v>81088</v>
      </c>
      <c r="H7" s="84">
        <v>68672</v>
      </c>
      <c r="I7" s="84">
        <v>90555</v>
      </c>
      <c r="J7" s="84">
        <v>70781.509999999995</v>
      </c>
      <c r="K7" s="84">
        <v>94977</v>
      </c>
      <c r="L7" s="84">
        <v>79679.5</v>
      </c>
      <c r="M7" s="84">
        <v>101124</v>
      </c>
      <c r="N7" s="84">
        <v>83402</v>
      </c>
      <c r="O7" s="84">
        <v>106889</v>
      </c>
      <c r="P7" s="84">
        <v>90949</v>
      </c>
      <c r="Q7" s="84">
        <v>113322</v>
      </c>
    </row>
    <row r="8" spans="1:17" x14ac:dyDescent="0.25">
      <c r="A8" s="63" t="s">
        <v>310</v>
      </c>
      <c r="B8" s="84">
        <v>68892</v>
      </c>
      <c r="C8" s="84">
        <v>45933.440000000002</v>
      </c>
      <c r="D8" s="84">
        <v>70960</v>
      </c>
      <c r="E8" s="84">
        <v>46977.01</v>
      </c>
      <c r="F8" s="84">
        <v>73159</v>
      </c>
      <c r="G8" s="84">
        <v>48151.03</v>
      </c>
      <c r="H8" s="84">
        <v>75499</v>
      </c>
      <c r="I8" s="84">
        <v>49357.66</v>
      </c>
      <c r="J8" s="84">
        <v>77764.33</v>
      </c>
      <c r="K8" s="84">
        <v>50596.9</v>
      </c>
      <c r="L8" s="84">
        <v>80096.710000000006</v>
      </c>
      <c r="M8" s="84">
        <v>51691.38</v>
      </c>
      <c r="N8" s="84">
        <v>82499.539999999994</v>
      </c>
      <c r="O8" s="84">
        <v>58808.88</v>
      </c>
      <c r="P8" s="84">
        <v>82499.539999999994</v>
      </c>
      <c r="Q8" s="84">
        <v>60287.5</v>
      </c>
    </row>
    <row r="9" spans="1:17" x14ac:dyDescent="0.25">
      <c r="A9" s="63" t="s">
        <v>311</v>
      </c>
      <c r="B9" s="84">
        <v>87615</v>
      </c>
      <c r="C9" s="84">
        <v>79274</v>
      </c>
      <c r="D9" s="84">
        <v>90316</v>
      </c>
      <c r="E9" s="84">
        <v>84052</v>
      </c>
      <c r="F9" s="84">
        <v>91303</v>
      </c>
      <c r="G9" s="84">
        <v>84581.5</v>
      </c>
      <c r="H9" s="84">
        <v>94134</v>
      </c>
      <c r="I9" s="84">
        <v>93259</v>
      </c>
      <c r="J9" s="84">
        <v>96150.77</v>
      </c>
      <c r="K9" s="84">
        <v>96150.77</v>
      </c>
      <c r="L9" s="84">
        <v>98218.01</v>
      </c>
      <c r="M9" s="84">
        <v>98218.01</v>
      </c>
      <c r="N9" s="84">
        <v>100438</v>
      </c>
      <c r="O9" s="84">
        <v>103734.5</v>
      </c>
      <c r="P9" s="84">
        <v>104443</v>
      </c>
      <c r="Q9" s="84">
        <v>106280</v>
      </c>
    </row>
    <row r="10" spans="1:17" x14ac:dyDescent="0.25">
      <c r="A10" s="63" t="s">
        <v>108</v>
      </c>
      <c r="B10" s="84">
        <v>104068</v>
      </c>
      <c r="C10" s="84">
        <v>90075.065000000002</v>
      </c>
      <c r="D10" s="84">
        <v>107863.08</v>
      </c>
      <c r="E10" s="84">
        <v>92672.614999999991</v>
      </c>
      <c r="F10" s="84">
        <v>136060.91</v>
      </c>
      <c r="G10" s="84">
        <v>102965.5</v>
      </c>
      <c r="H10" s="84">
        <v>152511.42000000001</v>
      </c>
      <c r="I10" s="84">
        <v>110396.485</v>
      </c>
      <c r="J10" s="84">
        <v>147649</v>
      </c>
      <c r="K10" s="84">
        <v>111689</v>
      </c>
      <c r="L10" s="84">
        <v>157691</v>
      </c>
      <c r="M10" s="84">
        <v>118013</v>
      </c>
      <c r="N10" s="84">
        <v>164905</v>
      </c>
      <c r="O10" s="84">
        <v>122038</v>
      </c>
      <c r="P10" s="84">
        <v>151634</v>
      </c>
      <c r="Q10" s="84">
        <v>114397</v>
      </c>
    </row>
    <row r="13" spans="1:17" customFormat="1" x14ac:dyDescent="0.25"/>
    <row r="14" spans="1:17" customFormat="1" x14ac:dyDescent="0.25"/>
    <row r="15" spans="1:17" customFormat="1" x14ac:dyDescent="0.25"/>
    <row r="16" spans="1:17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</sheetData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28"/>
  <sheetViews>
    <sheetView workbookViewId="0"/>
  </sheetViews>
  <sheetFormatPr defaultRowHeight="15" x14ac:dyDescent="0.25"/>
  <cols>
    <col min="1" max="1" width="32.5703125" bestFit="1" customWidth="1"/>
  </cols>
  <sheetData>
    <row r="1" spans="1:21" x14ac:dyDescent="0.25">
      <c r="A1" t="str">
        <f>Index!B24</f>
        <v>Gender distribution by salary group (non-casual), 2012–2021</v>
      </c>
    </row>
    <row r="2" spans="1:21" s="1" customFormat="1" ht="25.5" x14ac:dyDescent="0.25">
      <c r="A2" s="33" t="s">
        <v>317</v>
      </c>
      <c r="B2" s="60" t="s">
        <v>206</v>
      </c>
      <c r="C2" s="60" t="s">
        <v>207</v>
      </c>
      <c r="D2" s="60" t="s">
        <v>208</v>
      </c>
      <c r="E2" s="60" t="s">
        <v>209</v>
      </c>
      <c r="F2" s="60" t="s">
        <v>210</v>
      </c>
      <c r="G2" s="60" t="s">
        <v>211</v>
      </c>
      <c r="H2" s="60" t="s">
        <v>190</v>
      </c>
      <c r="I2" s="60" t="s">
        <v>191</v>
      </c>
      <c r="J2" s="60" t="s">
        <v>192</v>
      </c>
      <c r="K2" s="60" t="s">
        <v>193</v>
      </c>
      <c r="L2" s="60" t="s">
        <v>194</v>
      </c>
      <c r="M2" s="60" t="s">
        <v>195</v>
      </c>
      <c r="N2" s="60" t="s">
        <v>196</v>
      </c>
      <c r="O2" s="60" t="s">
        <v>197</v>
      </c>
      <c r="P2" s="60" t="s">
        <v>293</v>
      </c>
      <c r="Q2" s="60" t="s">
        <v>294</v>
      </c>
      <c r="R2" s="60" t="s">
        <v>328</v>
      </c>
      <c r="S2" s="60" t="s">
        <v>329</v>
      </c>
      <c r="T2" s="60" t="s">
        <v>367</v>
      </c>
      <c r="U2" s="60" t="s">
        <v>368</v>
      </c>
    </row>
    <row r="3" spans="1:21" x14ac:dyDescent="0.25">
      <c r="A3" s="21" t="s">
        <v>114</v>
      </c>
      <c r="B3" s="61">
        <v>0.32819463909195351</v>
      </c>
      <c r="C3" s="61">
        <v>0.67180536090804643</v>
      </c>
      <c r="D3" s="61">
        <v>0.31589806140191518</v>
      </c>
      <c r="E3" s="61">
        <v>0.68410193859808477</v>
      </c>
      <c r="F3" s="61">
        <v>0.3092899950832525</v>
      </c>
      <c r="G3" s="61">
        <v>0.6907100049167475</v>
      </c>
      <c r="H3" s="61">
        <v>0.29963015193039411</v>
      </c>
      <c r="I3" s="61">
        <v>0.70036984806960589</v>
      </c>
      <c r="J3" s="61">
        <v>0.31013738608518487</v>
      </c>
      <c r="K3" s="61">
        <v>0.68986261391481507</v>
      </c>
      <c r="L3" s="61">
        <v>0.3041252593644207</v>
      </c>
      <c r="M3" s="61">
        <v>0.6958747406355793</v>
      </c>
      <c r="N3" s="61">
        <v>0.29708233799588518</v>
      </c>
      <c r="O3" s="61">
        <v>0.70291766200411476</v>
      </c>
      <c r="P3" s="61">
        <v>0.28394914895866369</v>
      </c>
      <c r="Q3" s="61">
        <v>0.71605085104133614</v>
      </c>
      <c r="R3" s="61">
        <v>0.28671659440283798</v>
      </c>
      <c r="S3" s="61">
        <v>0.71328340559716197</v>
      </c>
      <c r="T3" s="61">
        <v>0.28273997296079317</v>
      </c>
      <c r="U3" s="61">
        <v>0.71726002703920688</v>
      </c>
    </row>
    <row r="4" spans="1:21" x14ac:dyDescent="0.25">
      <c r="A4" s="21" t="s">
        <v>115</v>
      </c>
      <c r="B4" s="61">
        <v>0.38160612705373892</v>
      </c>
      <c r="C4" s="61">
        <v>0.61839387294626114</v>
      </c>
      <c r="D4" s="61">
        <v>0.38261466887313828</v>
      </c>
      <c r="E4" s="61">
        <v>0.61738533112686167</v>
      </c>
      <c r="F4" s="61">
        <v>0.37204108977221972</v>
      </c>
      <c r="G4" s="61">
        <v>0.62795891022778028</v>
      </c>
      <c r="H4" s="61">
        <v>0.35702778234423799</v>
      </c>
      <c r="I4" s="61">
        <v>0.64297221765576196</v>
      </c>
      <c r="J4" s="61">
        <v>0.34240083100694668</v>
      </c>
      <c r="K4" s="61">
        <v>0.65759916899305326</v>
      </c>
      <c r="L4" s="61">
        <v>0.32715658802615322</v>
      </c>
      <c r="M4" s="61">
        <v>0.67284341197384678</v>
      </c>
      <c r="N4" s="61">
        <v>0.32204458197237978</v>
      </c>
      <c r="O4" s="61">
        <v>0.67795541802762027</v>
      </c>
      <c r="P4" s="61">
        <v>0.32716457369464641</v>
      </c>
      <c r="Q4" s="61">
        <v>0.67283542630535365</v>
      </c>
      <c r="R4" s="61">
        <v>0.32618671289450868</v>
      </c>
      <c r="S4" s="61">
        <v>0.67381328710549138</v>
      </c>
      <c r="T4" s="61">
        <v>0.34431673715071481</v>
      </c>
      <c r="U4" s="61">
        <v>0.65568326284928524</v>
      </c>
    </row>
    <row r="5" spans="1:21" x14ac:dyDescent="0.25">
      <c r="A5" s="21" t="s">
        <v>116</v>
      </c>
      <c r="B5" s="61">
        <v>0.45920703232304733</v>
      </c>
      <c r="C5" s="61">
        <v>0.54079296767695262</v>
      </c>
      <c r="D5" s="61">
        <v>0.44713566723410553</v>
      </c>
      <c r="E5" s="61">
        <v>0.55286433276589442</v>
      </c>
      <c r="F5" s="61">
        <v>0.43694335919417848</v>
      </c>
      <c r="G5" s="61">
        <v>0.56305664080582152</v>
      </c>
      <c r="H5" s="61">
        <v>0.41432797330097088</v>
      </c>
      <c r="I5" s="61">
        <v>0.58567202669902907</v>
      </c>
      <c r="J5" s="61">
        <v>0.4069354900240339</v>
      </c>
      <c r="K5" s="61">
        <v>0.59306450997596616</v>
      </c>
      <c r="L5" s="61">
        <v>0.39425944841675181</v>
      </c>
      <c r="M5" s="61">
        <v>0.60574055158324824</v>
      </c>
      <c r="N5" s="61">
        <v>0.38798521256931601</v>
      </c>
      <c r="O5" s="61">
        <v>0.61201478743068394</v>
      </c>
      <c r="P5" s="61">
        <v>0.37052325352832488</v>
      </c>
      <c r="Q5" s="61">
        <v>0.62947674647167495</v>
      </c>
      <c r="R5" s="61">
        <v>0.37172376509220512</v>
      </c>
      <c r="S5" s="61">
        <v>0.62827623490779494</v>
      </c>
      <c r="T5" s="61">
        <v>0.40557051665669258</v>
      </c>
      <c r="U5" s="61">
        <v>0.59442948334330736</v>
      </c>
    </row>
    <row r="6" spans="1:21" x14ac:dyDescent="0.25">
      <c r="A6" s="21" t="s">
        <v>117</v>
      </c>
      <c r="B6" s="61">
        <v>0.29936769564136267</v>
      </c>
      <c r="C6" s="61">
        <v>0.70063230435863733</v>
      </c>
      <c r="D6" s="61">
        <v>0.30489088242905199</v>
      </c>
      <c r="E6" s="61">
        <v>0.69510911757094795</v>
      </c>
      <c r="F6" s="61">
        <v>0.30114139782144161</v>
      </c>
      <c r="G6" s="61">
        <v>0.69885860217855844</v>
      </c>
      <c r="H6" s="61">
        <v>0.31746535845019808</v>
      </c>
      <c r="I6" s="61">
        <v>0.68253464154980203</v>
      </c>
      <c r="J6" s="61">
        <v>0.31263365269662718</v>
      </c>
      <c r="K6" s="61">
        <v>0.68736634730337265</v>
      </c>
      <c r="L6" s="61">
        <v>0.30487414765552662</v>
      </c>
      <c r="M6" s="61">
        <v>0.69512585234447344</v>
      </c>
      <c r="N6" s="61">
        <v>0.30821837638993388</v>
      </c>
      <c r="O6" s="61">
        <v>0.69178162361006601</v>
      </c>
      <c r="P6" s="61">
        <v>0.30884102021937349</v>
      </c>
      <c r="Q6" s="61">
        <v>0.69115897978062646</v>
      </c>
      <c r="R6" s="61">
        <v>0.3096060031441954</v>
      </c>
      <c r="S6" s="61">
        <v>0.69039399685580449</v>
      </c>
      <c r="T6" s="61">
        <v>0.28364891334763548</v>
      </c>
      <c r="U6" s="61">
        <v>0.71635108665236447</v>
      </c>
    </row>
    <row r="7" spans="1:21" x14ac:dyDescent="0.25">
      <c r="A7" s="21" t="s">
        <v>118</v>
      </c>
      <c r="B7" s="61">
        <v>0.36335575267245018</v>
      </c>
      <c r="C7" s="61">
        <v>0.63664424732754987</v>
      </c>
      <c r="D7" s="61">
        <v>0.35345777432108372</v>
      </c>
      <c r="E7" s="61">
        <v>0.64654222567891617</v>
      </c>
      <c r="F7" s="61">
        <v>0.34650260110486558</v>
      </c>
      <c r="G7" s="61">
        <v>0.65349739889513436</v>
      </c>
      <c r="H7" s="61">
        <v>0.33763165984435423</v>
      </c>
      <c r="I7" s="61">
        <v>0.66236834015564583</v>
      </c>
      <c r="J7" s="61">
        <v>0.33147041194861582</v>
      </c>
      <c r="K7" s="61">
        <v>0.66852958805138418</v>
      </c>
      <c r="L7" s="61">
        <v>0.32271337684871521</v>
      </c>
      <c r="M7" s="61">
        <v>0.67728662315128485</v>
      </c>
      <c r="N7" s="61">
        <v>0.32071135977620141</v>
      </c>
      <c r="O7" s="61">
        <v>0.67928864022379853</v>
      </c>
      <c r="P7" s="61">
        <v>0.32049059269248059</v>
      </c>
      <c r="Q7" s="61">
        <v>0.67950940730751941</v>
      </c>
      <c r="R7" s="61">
        <v>0.31720557370323033</v>
      </c>
      <c r="S7" s="61">
        <v>0.68279442629676967</v>
      </c>
      <c r="T7" s="61">
        <v>0.3172717930038636</v>
      </c>
      <c r="U7" s="61">
        <v>0.68272820699613634</v>
      </c>
    </row>
    <row r="8" spans="1:21" x14ac:dyDescent="0.25">
      <c r="A8" s="21" t="s">
        <v>119</v>
      </c>
      <c r="B8" s="61">
        <v>0.42710508889002091</v>
      </c>
      <c r="C8" s="61">
        <v>0.57289491110997914</v>
      </c>
      <c r="D8" s="61">
        <v>0.4189407313997478</v>
      </c>
      <c r="E8" s="61">
        <v>0.58105926860025225</v>
      </c>
      <c r="F8" s="61">
        <v>0.41938392186326068</v>
      </c>
      <c r="G8" s="61">
        <v>0.58061607813673932</v>
      </c>
      <c r="H8" s="61">
        <v>0.41395697848924462</v>
      </c>
      <c r="I8" s="61">
        <v>0.58604302151075538</v>
      </c>
      <c r="J8" s="61">
        <v>0.39815677239080349</v>
      </c>
      <c r="K8" s="61">
        <v>0.60184322760919651</v>
      </c>
      <c r="L8" s="61">
        <v>0.38142513216351048</v>
      </c>
      <c r="M8" s="61">
        <v>0.61857486783648952</v>
      </c>
      <c r="N8" s="61">
        <v>0.37762706990342448</v>
      </c>
      <c r="O8" s="61">
        <v>0.62237293009657557</v>
      </c>
      <c r="P8" s="61">
        <v>0.37041171742431012</v>
      </c>
      <c r="Q8" s="61">
        <v>0.62958828257568988</v>
      </c>
      <c r="R8" s="61">
        <v>0.36604890887158681</v>
      </c>
      <c r="S8" s="61">
        <v>0.63395109112841319</v>
      </c>
      <c r="T8" s="61">
        <v>0.36268413804615451</v>
      </c>
      <c r="U8" s="61">
        <v>0.63731586195384549</v>
      </c>
    </row>
    <row r="9" spans="1:21" x14ac:dyDescent="0.25">
      <c r="A9" s="21" t="s">
        <v>120</v>
      </c>
      <c r="B9" s="61">
        <v>0.56724011329067447</v>
      </c>
      <c r="C9" s="61">
        <v>0.43275988670932553</v>
      </c>
      <c r="D9" s="61">
        <v>0.56863986493616125</v>
      </c>
      <c r="E9" s="61">
        <v>0.43136013506383869</v>
      </c>
      <c r="F9" s="61">
        <v>0.5524799341428277</v>
      </c>
      <c r="G9" s="61">
        <v>0.44752006585717219</v>
      </c>
      <c r="H9" s="61">
        <v>0.53332641734529795</v>
      </c>
      <c r="I9" s="61">
        <v>0.46667358265470199</v>
      </c>
      <c r="J9" s="61">
        <v>0.51666056389600878</v>
      </c>
      <c r="K9" s="61">
        <v>0.48333943610399122</v>
      </c>
      <c r="L9" s="61">
        <v>0.48600113853956423</v>
      </c>
      <c r="M9" s="61">
        <v>0.51399886146043572</v>
      </c>
      <c r="N9" s="61">
        <v>0.47889890657970458</v>
      </c>
      <c r="O9" s="61">
        <v>0.52110109342029542</v>
      </c>
      <c r="P9" s="61">
        <v>0.47283711085633662</v>
      </c>
      <c r="Q9" s="61">
        <v>0.52716288914366349</v>
      </c>
      <c r="R9" s="61">
        <v>0.47509225092250917</v>
      </c>
      <c r="S9" s="61">
        <v>0.52490774907749083</v>
      </c>
      <c r="T9" s="61">
        <v>0.47355943868772232</v>
      </c>
      <c r="U9" s="61">
        <v>0.52644056131227779</v>
      </c>
    </row>
    <row r="10" spans="1:21" x14ac:dyDescent="0.25">
      <c r="A10" s="21" t="s">
        <v>121</v>
      </c>
      <c r="B10" s="61">
        <v>0.66927560366361361</v>
      </c>
      <c r="C10" s="61">
        <v>0.33072439633638639</v>
      </c>
      <c r="D10" s="61">
        <v>0.66012430487405949</v>
      </c>
      <c r="E10" s="61">
        <v>0.33987569512594051</v>
      </c>
      <c r="F10" s="61">
        <v>0.6464060099026806</v>
      </c>
      <c r="G10" s="61">
        <v>0.3535939900973194</v>
      </c>
      <c r="H10" s="61">
        <v>0.63082059392022494</v>
      </c>
      <c r="I10" s="61">
        <v>0.36917940607977512</v>
      </c>
      <c r="J10" s="61">
        <v>0.60592991913746619</v>
      </c>
      <c r="K10" s="61">
        <v>0.3940700808625337</v>
      </c>
      <c r="L10" s="61">
        <v>0.58019333201814949</v>
      </c>
      <c r="M10" s="61">
        <v>0.41980666798185051</v>
      </c>
      <c r="N10" s="61">
        <v>0.56834666170727166</v>
      </c>
      <c r="O10" s="61">
        <v>0.43165333829272828</v>
      </c>
      <c r="P10" s="61">
        <v>0.55329072378649158</v>
      </c>
      <c r="Q10" s="61">
        <v>0.44670927621350842</v>
      </c>
      <c r="R10" s="61">
        <v>0.54508474576271182</v>
      </c>
      <c r="S10" s="61">
        <v>0.45491525423728812</v>
      </c>
      <c r="T10" s="61">
        <v>0.52667599937781928</v>
      </c>
      <c r="U10" s="61">
        <v>0.47332400062218072</v>
      </c>
    </row>
    <row r="11" spans="1:21" x14ac:dyDescent="0.25">
      <c r="A11" s="21" t="s">
        <v>177</v>
      </c>
      <c r="B11" s="61">
        <v>0.69628372005282024</v>
      </c>
      <c r="C11" s="61">
        <v>0.30371627994717981</v>
      </c>
      <c r="D11" s="61">
        <v>0.68911637931034486</v>
      </c>
      <c r="E11" s="61">
        <v>0.31088362068965519</v>
      </c>
      <c r="F11" s="61">
        <v>0.68776303010683071</v>
      </c>
      <c r="G11" s="61">
        <v>0.31223696989316929</v>
      </c>
      <c r="H11" s="61">
        <v>0.67718141870684245</v>
      </c>
      <c r="I11" s="61">
        <v>0.32281858129315749</v>
      </c>
      <c r="J11" s="61">
        <v>0.66024863553668889</v>
      </c>
      <c r="K11" s="61">
        <v>0.33975136446331111</v>
      </c>
      <c r="L11" s="61">
        <v>0.63219540065704904</v>
      </c>
      <c r="M11" s="61">
        <v>0.36780459934295112</v>
      </c>
      <c r="N11" s="61">
        <v>0.62249966438448112</v>
      </c>
      <c r="O11" s="61">
        <v>0.37750033561551882</v>
      </c>
      <c r="P11" s="61">
        <v>0.60957309184993536</v>
      </c>
      <c r="Q11" s="61">
        <v>0.3904269081500647</v>
      </c>
      <c r="R11" s="61">
        <v>0.59895219384413878</v>
      </c>
      <c r="S11" s="61">
        <v>0.40104780615586122</v>
      </c>
      <c r="T11" s="61">
        <v>0.59049382716049381</v>
      </c>
      <c r="U11" s="61">
        <v>0.40950617283950619</v>
      </c>
    </row>
    <row r="12" spans="1:21" x14ac:dyDescent="0.25">
      <c r="A12" s="21" t="s">
        <v>178</v>
      </c>
      <c r="B12" s="61">
        <v>0.69095816464237514</v>
      </c>
      <c r="C12" s="61">
        <v>0.30904183535762481</v>
      </c>
      <c r="D12" s="61">
        <v>0.69356872635561162</v>
      </c>
      <c r="E12" s="61">
        <v>0.30643127364438832</v>
      </c>
      <c r="F12" s="61">
        <v>0.69539551357733176</v>
      </c>
      <c r="G12" s="61">
        <v>0.30460448642266819</v>
      </c>
      <c r="H12" s="61">
        <v>0.69125993189557322</v>
      </c>
      <c r="I12" s="61">
        <v>0.30874006810442678</v>
      </c>
      <c r="J12" s="61">
        <v>0.66022380467955233</v>
      </c>
      <c r="K12" s="61">
        <v>0.33977619532044762</v>
      </c>
      <c r="L12" s="61">
        <v>0.64546304957904588</v>
      </c>
      <c r="M12" s="61">
        <v>0.35453695042095418</v>
      </c>
      <c r="N12" s="61">
        <v>0.6162361623616236</v>
      </c>
      <c r="O12" s="61">
        <v>0.3837638376383764</v>
      </c>
      <c r="P12" s="61">
        <v>0.62211981566820274</v>
      </c>
      <c r="Q12" s="61">
        <v>0.37788018433179721</v>
      </c>
      <c r="R12" s="61">
        <v>0.60500446827524579</v>
      </c>
      <c r="S12" s="61">
        <v>0.39499553172475432</v>
      </c>
      <c r="T12" s="61">
        <v>0.58950874271440479</v>
      </c>
      <c r="U12" s="61">
        <v>0.41049125728559532</v>
      </c>
    </row>
    <row r="13" spans="1:21" x14ac:dyDescent="0.25">
      <c r="A13" s="21" t="s">
        <v>179</v>
      </c>
      <c r="B13" s="61">
        <v>0.78627968337730869</v>
      </c>
      <c r="C13" s="61">
        <v>0.21372031662269131</v>
      </c>
      <c r="D13" s="61">
        <v>0.77909738717339672</v>
      </c>
      <c r="E13" s="61">
        <v>0.22090261282660331</v>
      </c>
      <c r="F13" s="61">
        <v>0.78417266187050361</v>
      </c>
      <c r="G13" s="61">
        <v>0.21582733812949639</v>
      </c>
      <c r="H13" s="61">
        <v>0.78823529411764692</v>
      </c>
      <c r="I13" s="61">
        <v>0.21176470588235291</v>
      </c>
      <c r="J13" s="61">
        <v>0.74944567627494452</v>
      </c>
      <c r="K13" s="61">
        <v>0.25055432372505537</v>
      </c>
      <c r="L13" s="61">
        <v>0.72043010752688175</v>
      </c>
      <c r="M13" s="61">
        <v>0.27956989247311831</v>
      </c>
      <c r="N13" s="61">
        <v>0.70649895178197064</v>
      </c>
      <c r="O13" s="61">
        <v>0.29350104821802941</v>
      </c>
      <c r="P13" s="61">
        <v>0.66938775510204085</v>
      </c>
      <c r="Q13" s="61">
        <v>0.33061224489795921</v>
      </c>
      <c r="R13" s="61">
        <v>0.65069860279441116</v>
      </c>
      <c r="S13" s="61">
        <v>0.34930139720558878</v>
      </c>
      <c r="T13" s="61">
        <v>0.6347305389221557</v>
      </c>
      <c r="U13" s="61">
        <v>0.3652694610778443</v>
      </c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3"/>
      <c r="R14" s="10"/>
      <c r="S14" s="3"/>
    </row>
    <row r="15" spans="1:2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3"/>
      <c r="R15" s="10"/>
      <c r="S15" s="3"/>
    </row>
    <row r="16" spans="1:2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3"/>
      <c r="R16" s="10"/>
      <c r="S16" s="3"/>
    </row>
    <row r="17" spans="1:18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R17" s="25"/>
    </row>
    <row r="18" spans="1:18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R18" s="25"/>
    </row>
    <row r="19" spans="1:18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R19" s="25"/>
    </row>
    <row r="20" spans="1:18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R20" s="25"/>
    </row>
    <row r="21" spans="1:18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R21" s="25"/>
    </row>
    <row r="22" spans="1:18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R22" s="25"/>
    </row>
    <row r="23" spans="1:18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R23" s="25"/>
    </row>
    <row r="24" spans="1:18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R24" s="25"/>
    </row>
    <row r="25" spans="1:18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R25" s="25"/>
    </row>
    <row r="26" spans="1:18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R26" s="25"/>
    </row>
    <row r="27" spans="1:18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R27" s="25"/>
    </row>
    <row r="28" spans="1:18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R28" s="25"/>
    </row>
  </sheetData>
  <phoneticPr fontId="1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33"/>
  <sheetViews>
    <sheetView workbookViewId="0"/>
  </sheetViews>
  <sheetFormatPr defaultRowHeight="15" x14ac:dyDescent="0.25"/>
  <cols>
    <col min="1" max="1" width="24.7109375" bestFit="1" customWidth="1"/>
    <col min="2" max="11" width="9.28515625" customWidth="1"/>
  </cols>
  <sheetData>
    <row r="1" spans="1:19" x14ac:dyDescent="0.25">
      <c r="A1" t="str">
        <f>Index!B25</f>
        <v>Proportion of employees working part-time in each service by gender, 2014–2021</v>
      </c>
    </row>
    <row r="2" spans="1:19" ht="38.25" x14ac:dyDescent="0.25">
      <c r="A2" s="26" t="s">
        <v>132</v>
      </c>
      <c r="B2" s="16" t="s">
        <v>213</v>
      </c>
      <c r="C2" s="16" t="s">
        <v>212</v>
      </c>
      <c r="D2" s="16" t="s">
        <v>215</v>
      </c>
      <c r="E2" s="16" t="s">
        <v>214</v>
      </c>
      <c r="F2" s="16" t="s">
        <v>217</v>
      </c>
      <c r="G2" s="16" t="s">
        <v>216</v>
      </c>
      <c r="H2" s="16" t="s">
        <v>219</v>
      </c>
      <c r="I2" s="16" t="s">
        <v>218</v>
      </c>
      <c r="J2" s="16" t="s">
        <v>221</v>
      </c>
      <c r="K2" s="16" t="s">
        <v>220</v>
      </c>
      <c r="L2" s="16" t="s">
        <v>298</v>
      </c>
      <c r="M2" s="16" t="s">
        <v>297</v>
      </c>
      <c r="N2" s="16" t="s">
        <v>331</v>
      </c>
      <c r="O2" s="16" t="s">
        <v>330</v>
      </c>
      <c r="P2" s="16" t="s">
        <v>369</v>
      </c>
      <c r="Q2" s="16" t="s">
        <v>370</v>
      </c>
      <c r="R2" s="3"/>
      <c r="S2" s="3"/>
    </row>
    <row r="3" spans="1:19" x14ac:dyDescent="0.25">
      <c r="A3" s="82" t="s">
        <v>111</v>
      </c>
      <c r="B3" s="31">
        <v>0.1054016711625765</v>
      </c>
      <c r="C3" s="31">
        <v>0.26736157751927569</v>
      </c>
      <c r="D3" s="31">
        <v>0.10716775671458451</v>
      </c>
      <c r="E3" s="31">
        <v>0.26692907060808102</v>
      </c>
      <c r="F3" s="31">
        <v>0.10008186655751131</v>
      </c>
      <c r="G3" s="31">
        <v>0.19631989895510391</v>
      </c>
      <c r="H3" s="31">
        <v>0.1021038542059924</v>
      </c>
      <c r="I3" s="31">
        <v>0.21065477192391849</v>
      </c>
      <c r="J3" s="31">
        <v>8.3009215459546579E-2</v>
      </c>
      <c r="K3" s="31">
        <v>0.1855850681981335</v>
      </c>
      <c r="L3" s="31">
        <v>8.1074774144081069E-2</v>
      </c>
      <c r="M3" s="31">
        <v>0.1825701782474117</v>
      </c>
      <c r="N3" s="31">
        <v>7.9745130883174045E-2</v>
      </c>
      <c r="O3" s="31">
        <v>0.1787304545925236</v>
      </c>
      <c r="P3" s="31">
        <v>7.7860720022677882E-2</v>
      </c>
      <c r="Q3" s="31">
        <v>0.1673107127720575</v>
      </c>
      <c r="R3" s="3"/>
      <c r="S3" s="3"/>
    </row>
    <row r="4" spans="1:19" x14ac:dyDescent="0.25">
      <c r="A4" s="82" t="s">
        <v>109</v>
      </c>
      <c r="B4" s="31">
        <v>0.15288886045172431</v>
      </c>
      <c r="C4" s="31">
        <v>0.3638610055571419</v>
      </c>
      <c r="D4" s="31">
        <v>0.1609246499222049</v>
      </c>
      <c r="E4" s="31">
        <v>0.37109052061971892</v>
      </c>
      <c r="F4" s="31">
        <v>0.1629352464592739</v>
      </c>
      <c r="G4" s="31">
        <v>0.36695626251011448</v>
      </c>
      <c r="H4" s="31">
        <v>0.1674209537883686</v>
      </c>
      <c r="I4" s="31">
        <v>0.36952738404763902</v>
      </c>
      <c r="J4" s="31">
        <v>0.17328282978913781</v>
      </c>
      <c r="K4" s="31">
        <v>0.37115569070018978</v>
      </c>
      <c r="L4" s="31">
        <v>0.18742811134115481</v>
      </c>
      <c r="M4" s="31">
        <v>0.42575441579108642</v>
      </c>
      <c r="N4" s="31">
        <v>0.18879508825786651</v>
      </c>
      <c r="O4" s="31">
        <v>0.42275783010802831</v>
      </c>
      <c r="P4" s="31">
        <v>0.1970609358598972</v>
      </c>
      <c r="Q4" s="31">
        <v>0.43241104485204762</v>
      </c>
      <c r="R4" s="3"/>
      <c r="S4" s="3"/>
    </row>
    <row r="5" spans="1:19" x14ac:dyDescent="0.25">
      <c r="A5" s="82" t="s">
        <v>110</v>
      </c>
      <c r="B5" s="31">
        <v>7.4290859972985139E-3</v>
      </c>
      <c r="C5" s="31">
        <v>0.21942497496781579</v>
      </c>
      <c r="D5" s="31">
        <v>7.1227185042291152E-3</v>
      </c>
      <c r="E5" s="31">
        <v>0.22528703444413331</v>
      </c>
      <c r="F5" s="31">
        <v>8.0554933989706867E-3</v>
      </c>
      <c r="G5" s="31">
        <v>0.23050090693456121</v>
      </c>
      <c r="H5" s="31">
        <v>1.024955436720143E-2</v>
      </c>
      <c r="I5" s="31">
        <v>0.2396946564885496</v>
      </c>
      <c r="J5" s="31">
        <v>9.6671832337096898E-3</v>
      </c>
      <c r="K5" s="31">
        <v>0.2379032258064516</v>
      </c>
      <c r="L5" s="31">
        <v>9.2058157375611901E-3</v>
      </c>
      <c r="M5" s="31">
        <v>0.22737724874881651</v>
      </c>
      <c r="N5" s="31">
        <v>8.7339396564169187E-3</v>
      </c>
      <c r="O5" s="31">
        <v>0.2092044707429323</v>
      </c>
      <c r="P5" s="31">
        <v>8.5106382978723406E-3</v>
      </c>
      <c r="Q5" s="31">
        <v>0.2001796484024124</v>
      </c>
      <c r="R5" s="3"/>
      <c r="S5" s="3"/>
    </row>
    <row r="6" spans="1:19" x14ac:dyDescent="0.25">
      <c r="A6" s="82" t="s">
        <v>112</v>
      </c>
      <c r="B6" s="31">
        <v>0.10932571564601561</v>
      </c>
      <c r="C6" s="31">
        <v>0.29376138072995012</v>
      </c>
      <c r="D6" s="31">
        <v>0.1222670601698488</v>
      </c>
      <c r="E6" s="31">
        <v>0.30596593673965938</v>
      </c>
      <c r="F6" s="31">
        <v>0.13382921749479321</v>
      </c>
      <c r="G6" s="31">
        <v>0.31515753193721202</v>
      </c>
      <c r="H6" s="31">
        <v>0.13518228853326919</v>
      </c>
      <c r="I6" s="31">
        <v>0.31738513426344023</v>
      </c>
      <c r="J6" s="31">
        <v>0.13890064703392391</v>
      </c>
      <c r="K6" s="31">
        <v>0.31675264729839803</v>
      </c>
      <c r="L6" s="31">
        <v>8.5273915228681524E-2</v>
      </c>
      <c r="M6" s="31">
        <v>0.17702761799037911</v>
      </c>
      <c r="N6" s="31">
        <v>7.2667360388484217E-2</v>
      </c>
      <c r="O6" s="31">
        <v>0.15555210650663079</v>
      </c>
      <c r="P6" s="31">
        <v>7.9734219269102985E-2</v>
      </c>
      <c r="Q6" s="31">
        <v>0.16641409515562289</v>
      </c>
      <c r="R6" s="3"/>
      <c r="S6" s="3"/>
    </row>
    <row r="7" spans="1:19" x14ac:dyDescent="0.25">
      <c r="A7" s="82" t="s">
        <v>276</v>
      </c>
      <c r="B7" s="31">
        <v>8.604241919051589E-2</v>
      </c>
      <c r="C7" s="31">
        <v>0.32065997130559548</v>
      </c>
      <c r="D7" s="31">
        <v>7.7126155006600042E-2</v>
      </c>
      <c r="E7" s="31">
        <v>0.27172040364262862</v>
      </c>
      <c r="F7" s="31">
        <v>8.6180857088918261E-2</v>
      </c>
      <c r="G7" s="31">
        <v>0.25706141487431983</v>
      </c>
      <c r="H7" s="31">
        <v>8.9163743769614182E-2</v>
      </c>
      <c r="I7" s="31">
        <v>0.236328125</v>
      </c>
      <c r="J7" s="31">
        <v>9.0469998142299834E-2</v>
      </c>
      <c r="K7" s="31">
        <v>0.2179025677945764</v>
      </c>
      <c r="L7" s="31">
        <v>9.0363316426870927E-2</v>
      </c>
      <c r="M7" s="31">
        <v>0.2154897494305239</v>
      </c>
      <c r="N7" s="31">
        <v>8.5925925925925919E-2</v>
      </c>
      <c r="O7" s="31">
        <v>0.2061812901887575</v>
      </c>
      <c r="P7" s="31">
        <v>8.7397988233061302E-2</v>
      </c>
      <c r="Q7" s="31">
        <v>0.20025983667409061</v>
      </c>
      <c r="R7" s="3"/>
      <c r="S7" s="3"/>
    </row>
    <row r="8" spans="1:19" x14ac:dyDescent="0.25">
      <c r="A8" s="82" t="s">
        <v>310</v>
      </c>
      <c r="B8" s="31">
        <v>9.3795275590551175E-2</v>
      </c>
      <c r="C8" s="31">
        <v>0.7179763616035777</v>
      </c>
      <c r="D8" s="31">
        <v>0.107637460578637</v>
      </c>
      <c r="E8" s="31">
        <v>0.73819707852473571</v>
      </c>
      <c r="F8" s="31">
        <v>0.116920086093175</v>
      </c>
      <c r="G8" s="31">
        <v>0.74382172091019461</v>
      </c>
      <c r="H8" s="31">
        <v>0.1249913917774258</v>
      </c>
      <c r="I8" s="31">
        <v>0.74750113584734212</v>
      </c>
      <c r="J8" s="31">
        <v>0.14569975679858499</v>
      </c>
      <c r="K8" s="31">
        <v>0.78857523197995383</v>
      </c>
      <c r="L8" s="31">
        <v>0.14052795031055901</v>
      </c>
      <c r="M8" s="31">
        <v>0.75264057941856966</v>
      </c>
      <c r="N8" s="31">
        <v>0.14886792452830189</v>
      </c>
      <c r="O8" s="31">
        <v>0.74874598070739551</v>
      </c>
      <c r="P8" s="31">
        <v>0.1574924489921716</v>
      </c>
      <c r="Q8" s="31">
        <v>0.74513171210402041</v>
      </c>
      <c r="R8" s="3"/>
      <c r="S8" s="3"/>
    </row>
    <row r="9" spans="1:19" x14ac:dyDescent="0.25">
      <c r="A9" s="82" t="s">
        <v>311</v>
      </c>
      <c r="B9" s="31">
        <v>5.6777856635911996E-3</v>
      </c>
      <c r="C9" s="31">
        <v>0.19019422074846051</v>
      </c>
      <c r="D9" s="31">
        <v>5.0632911392405064E-3</v>
      </c>
      <c r="E9" s="31">
        <v>0.20402892561983471</v>
      </c>
      <c r="F9" s="31">
        <v>4.6511627906976744E-3</v>
      </c>
      <c r="G9" s="31">
        <v>0.19566490919742241</v>
      </c>
      <c r="H9" s="31">
        <v>7.1513706793802142E-3</v>
      </c>
      <c r="I9" s="31">
        <v>0.1634665282823041</v>
      </c>
      <c r="J9" s="31">
        <v>7.0885200553250354E-3</v>
      </c>
      <c r="K9" s="31">
        <v>0.15805785123966939</v>
      </c>
      <c r="L9" s="31">
        <v>7.9891211966683657E-3</v>
      </c>
      <c r="M9" s="31">
        <v>0.1393939393939394</v>
      </c>
      <c r="N9" s="31">
        <v>6.8027210884353739E-3</v>
      </c>
      <c r="O9" s="31">
        <v>0.14419225634178909</v>
      </c>
      <c r="P9" s="31">
        <v>7.5818680432327796E-3</v>
      </c>
      <c r="Q9" s="31">
        <v>0.1270247229326513</v>
      </c>
      <c r="R9" s="3"/>
      <c r="S9" s="3"/>
    </row>
    <row r="10" spans="1:19" ht="15" customHeight="1" x14ac:dyDescent="0.25">
      <c r="A10" s="82" t="s">
        <v>312</v>
      </c>
      <c r="B10" s="31">
        <v>2.870813397129187E-2</v>
      </c>
      <c r="C10" s="31">
        <v>0.23203285420944561</v>
      </c>
      <c r="D10" s="31">
        <v>2.974828375286042E-2</v>
      </c>
      <c r="E10" s="31">
        <v>0.2226980728051392</v>
      </c>
      <c r="F10" s="31">
        <v>2.3201856148491878E-2</v>
      </c>
      <c r="G10" s="31">
        <v>0.23006833712984051</v>
      </c>
      <c r="H10" s="31">
        <v>2.358490566037736E-2</v>
      </c>
      <c r="I10" s="31">
        <v>0.21232876712328769</v>
      </c>
      <c r="J10" s="31">
        <v>3.4090909090909088E-2</v>
      </c>
      <c r="K10" s="31">
        <v>0.20419847328244281</v>
      </c>
      <c r="L10" s="31">
        <v>2.9962546816479401E-2</v>
      </c>
      <c r="M10" s="31">
        <v>0.20925925925925931</v>
      </c>
      <c r="N10" s="31">
        <v>3.4951456310679613E-2</v>
      </c>
      <c r="O10" s="31">
        <v>0.19449541284403671</v>
      </c>
      <c r="P10" s="31">
        <v>3.5647279549718573E-2</v>
      </c>
      <c r="Q10" s="31">
        <v>0.19237147595356549</v>
      </c>
      <c r="R10" s="3"/>
      <c r="S10" s="3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P13" s="3"/>
      <c r="Q13" s="3"/>
      <c r="R13" s="3"/>
      <c r="S13" s="3"/>
    </row>
    <row r="14" spans="1:19" x14ac:dyDescent="0.25">
      <c r="P14" s="3"/>
      <c r="Q14" s="3"/>
      <c r="R14" s="3"/>
      <c r="S14" s="3"/>
    </row>
    <row r="15" spans="1:19" x14ac:dyDescent="0.25">
      <c r="P15" s="3"/>
      <c r="Q15" s="3"/>
      <c r="R15" s="3"/>
      <c r="S15" s="3"/>
    </row>
    <row r="16" spans="1:19" x14ac:dyDescent="0.25">
      <c r="P16" s="3"/>
      <c r="Q16" s="3"/>
      <c r="R16" s="3"/>
      <c r="S16" s="3"/>
    </row>
    <row r="17" spans="1:19" x14ac:dyDescent="0.25">
      <c r="P17" s="3"/>
      <c r="Q17" s="3"/>
      <c r="R17" s="3"/>
      <c r="S17" s="3"/>
    </row>
    <row r="18" spans="1:19" x14ac:dyDescent="0.25">
      <c r="P18" s="3"/>
      <c r="Q18" s="3"/>
      <c r="R18" s="3"/>
      <c r="S18" s="3"/>
    </row>
    <row r="19" spans="1:19" x14ac:dyDescent="0.25">
      <c r="P19" s="3"/>
      <c r="Q19" s="3"/>
      <c r="R19" s="3"/>
      <c r="S19" s="3"/>
    </row>
    <row r="20" spans="1:19" x14ac:dyDescent="0.25">
      <c r="P20" s="3"/>
      <c r="Q20" s="3"/>
      <c r="R20" s="3"/>
      <c r="S20" s="3"/>
    </row>
    <row r="21" spans="1:19" x14ac:dyDescent="0.25">
      <c r="P21" s="3"/>
      <c r="Q21" s="3"/>
      <c r="R21" s="3"/>
      <c r="S21" s="3"/>
    </row>
    <row r="22" spans="1:19" x14ac:dyDescent="0.25">
      <c r="P22" s="3"/>
      <c r="Q22" s="3"/>
      <c r="R22" s="3"/>
      <c r="S22" s="3"/>
    </row>
    <row r="23" spans="1:19" x14ac:dyDescent="0.25">
      <c r="P23" s="3"/>
      <c r="Q23" s="3"/>
      <c r="R23" s="3"/>
      <c r="S23" s="3"/>
    </row>
    <row r="24" spans="1:19" x14ac:dyDescent="0.25">
      <c r="P24" s="3"/>
      <c r="Q24" s="3"/>
      <c r="R24" s="3"/>
      <c r="S24" s="3"/>
    </row>
    <row r="25" spans="1:19" x14ac:dyDescent="0.25">
      <c r="P25" s="3"/>
      <c r="Q25" s="3"/>
      <c r="R25" s="3"/>
      <c r="S25" s="3"/>
    </row>
    <row r="26" spans="1:19" x14ac:dyDescent="0.25">
      <c r="P26" s="3"/>
      <c r="Q26" s="3"/>
      <c r="R26" s="3"/>
      <c r="S26" s="3"/>
    </row>
    <row r="27" spans="1:19" x14ac:dyDescent="0.25">
      <c r="P27" s="3"/>
      <c r="Q27" s="3"/>
      <c r="R27" s="3"/>
      <c r="S27" s="3"/>
    </row>
    <row r="28" spans="1:19" x14ac:dyDescent="0.25">
      <c r="P28" s="3"/>
      <c r="Q28" s="3"/>
      <c r="R28" s="3"/>
      <c r="S28" s="3"/>
    </row>
    <row r="29" spans="1:19" x14ac:dyDescent="0.25">
      <c r="P29" s="3"/>
      <c r="Q29" s="3"/>
      <c r="R29" s="3"/>
      <c r="S29" s="3"/>
    </row>
    <row r="30" spans="1:19" x14ac:dyDescent="0.25">
      <c r="P30" s="3"/>
      <c r="Q30" s="3"/>
      <c r="R30" s="3"/>
      <c r="S30" s="3"/>
    </row>
    <row r="31" spans="1:19" x14ac:dyDescent="0.25">
      <c r="P31" s="3"/>
      <c r="Q31" s="3"/>
      <c r="R31" s="3"/>
      <c r="S31" s="3"/>
    </row>
    <row r="32" spans="1:19" x14ac:dyDescent="0.25">
      <c r="A32" s="3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</sheetData>
  <phoneticPr fontId="1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40"/>
  <sheetViews>
    <sheetView workbookViewId="0"/>
  </sheetViews>
  <sheetFormatPr defaultRowHeight="15" x14ac:dyDescent="0.25"/>
  <cols>
    <col min="1" max="1" width="36.85546875" bestFit="1" customWidth="1"/>
  </cols>
  <sheetData>
    <row r="1" spans="1:21" x14ac:dyDescent="0.25">
      <c r="A1" t="str">
        <f>Index!B26</f>
        <v>Part-time (non-casual) employees by salary group as a proportion of all staff, 2012–2021</v>
      </c>
    </row>
    <row r="2" spans="1:21" s="1" customFormat="1" ht="51" x14ac:dyDescent="0.25">
      <c r="A2" s="15" t="s">
        <v>317</v>
      </c>
      <c r="B2" s="16" t="s">
        <v>226</v>
      </c>
      <c r="C2" s="16" t="s">
        <v>227</v>
      </c>
      <c r="D2" s="16" t="s">
        <v>224</v>
      </c>
      <c r="E2" s="16" t="s">
        <v>225</v>
      </c>
      <c r="F2" s="16" t="s">
        <v>222</v>
      </c>
      <c r="G2" s="16" t="s">
        <v>223</v>
      </c>
      <c r="H2" s="16" t="s">
        <v>133</v>
      </c>
      <c r="I2" s="16" t="s">
        <v>134</v>
      </c>
      <c r="J2" s="16" t="s">
        <v>135</v>
      </c>
      <c r="K2" s="16" t="s">
        <v>136</v>
      </c>
      <c r="L2" s="16" t="s">
        <v>137</v>
      </c>
      <c r="M2" s="16" t="s">
        <v>138</v>
      </c>
      <c r="N2" s="16" t="s">
        <v>139</v>
      </c>
      <c r="O2" s="16" t="s">
        <v>140</v>
      </c>
      <c r="P2" s="16" t="s">
        <v>299</v>
      </c>
      <c r="Q2" s="16" t="s">
        <v>300</v>
      </c>
      <c r="R2" s="16" t="s">
        <v>332</v>
      </c>
      <c r="S2" s="16" t="s">
        <v>333</v>
      </c>
      <c r="T2" s="16" t="s">
        <v>371</v>
      </c>
      <c r="U2" s="16" t="s">
        <v>372</v>
      </c>
    </row>
    <row r="3" spans="1:21" x14ac:dyDescent="0.25">
      <c r="A3" s="21" t="s">
        <v>114</v>
      </c>
      <c r="B3" s="31">
        <v>0.22737077266774519</v>
      </c>
      <c r="C3" s="31">
        <v>0.59540463297232238</v>
      </c>
      <c r="D3" s="31">
        <v>0.25364850976361769</v>
      </c>
      <c r="E3" s="31">
        <v>0.61367949593866244</v>
      </c>
      <c r="F3" s="31">
        <v>0.26806737131563119</v>
      </c>
      <c r="G3" s="31">
        <v>0.61871777110751947</v>
      </c>
      <c r="H3" s="31">
        <v>0.28317051509769092</v>
      </c>
      <c r="I3" s="31">
        <v>0.6266717325227964</v>
      </c>
      <c r="J3" s="31">
        <v>0.27963957565804082</v>
      </c>
      <c r="K3" s="31">
        <v>0.60887265760641796</v>
      </c>
      <c r="L3" s="31">
        <v>0.29144036985502042</v>
      </c>
      <c r="M3" s="31">
        <v>0.61553702795487986</v>
      </c>
      <c r="N3" s="31">
        <v>0.28988785222881908</v>
      </c>
      <c r="O3" s="31">
        <v>0.62119294359623445</v>
      </c>
      <c r="P3" s="31">
        <v>0.31342519318499212</v>
      </c>
      <c r="Q3" s="31">
        <v>0.65090996345380048</v>
      </c>
      <c r="R3" s="31">
        <v>0.31701727851872219</v>
      </c>
      <c r="S3" s="31">
        <v>0.64861379754996773</v>
      </c>
      <c r="T3" s="31">
        <v>0.33664268148283089</v>
      </c>
      <c r="U3" s="31">
        <v>0.6616282200879634</v>
      </c>
    </row>
    <row r="4" spans="1:21" x14ac:dyDescent="0.25">
      <c r="A4" s="21" t="s">
        <v>115</v>
      </c>
      <c r="B4" s="31">
        <v>5.8897034321892701E-2</v>
      </c>
      <c r="C4" s="31">
        <v>0.30628312664025109</v>
      </c>
      <c r="D4" s="31">
        <v>6.2591806756977314E-2</v>
      </c>
      <c r="E4" s="31">
        <v>0.31564570792655172</v>
      </c>
      <c r="F4" s="31">
        <v>6.4311438861258785E-2</v>
      </c>
      <c r="G4" s="31">
        <v>0.31380816907132703</v>
      </c>
      <c r="H4" s="31">
        <v>6.5659821346348651E-2</v>
      </c>
      <c r="I4" s="31">
        <v>0.32215176927797101</v>
      </c>
      <c r="J4" s="31">
        <v>7.593856655290103E-2</v>
      </c>
      <c r="K4" s="31">
        <v>0.32842967862960948</v>
      </c>
      <c r="L4" s="31">
        <v>8.8782464542272982E-2</v>
      </c>
      <c r="M4" s="31">
        <v>0.33163128191346408</v>
      </c>
      <c r="N4" s="31">
        <v>8.2497515135086297E-2</v>
      </c>
      <c r="O4" s="31">
        <v>0.31914986091794162</v>
      </c>
      <c r="P4" s="31">
        <v>5.971717171717171E-2</v>
      </c>
      <c r="Q4" s="31">
        <v>0.26234082691400717</v>
      </c>
      <c r="R4" s="31">
        <v>6.1899179366940213E-2</v>
      </c>
      <c r="S4" s="31">
        <v>0.28457899716177859</v>
      </c>
      <c r="T4" s="31">
        <v>6.4124783362218371E-2</v>
      </c>
      <c r="U4" s="31">
        <v>0.26344532826783812</v>
      </c>
    </row>
    <row r="5" spans="1:21" x14ac:dyDescent="0.25">
      <c r="A5" s="21" t="s">
        <v>116</v>
      </c>
      <c r="B5" s="31">
        <v>3.9326738991703893E-2</v>
      </c>
      <c r="C5" s="31">
        <v>0.25451465356598341</v>
      </c>
      <c r="D5" s="31">
        <v>4.4572279932127631E-2</v>
      </c>
      <c r="E5" s="31">
        <v>0.26801673640167362</v>
      </c>
      <c r="F5" s="31">
        <v>4.2630731417916783E-2</v>
      </c>
      <c r="G5" s="31">
        <v>0.24582346750855039</v>
      </c>
      <c r="H5" s="31">
        <v>5.4233409610983982E-2</v>
      </c>
      <c r="I5" s="31">
        <v>0.25684776274040022</v>
      </c>
      <c r="J5" s="31">
        <v>5.5779506890409683E-2</v>
      </c>
      <c r="K5" s="31">
        <v>0.24581886015695359</v>
      </c>
      <c r="L5" s="31">
        <v>5.964039587543396E-2</v>
      </c>
      <c r="M5" s="31">
        <v>0.25560689352804289</v>
      </c>
      <c r="N5" s="31">
        <v>5.7971788843770043E-2</v>
      </c>
      <c r="O5" s="31">
        <v>0.25621584699453548</v>
      </c>
      <c r="P5" s="31">
        <v>5.1299734748010611E-2</v>
      </c>
      <c r="Q5" s="31">
        <v>0.2476032851388065</v>
      </c>
      <c r="R5" s="31">
        <v>5.0040398599515222E-2</v>
      </c>
      <c r="S5" s="31">
        <v>0.24821519632840389</v>
      </c>
      <c r="T5" s="31">
        <v>3.8917921918229327E-2</v>
      </c>
      <c r="U5" s="31">
        <v>0.28931582700616643</v>
      </c>
    </row>
    <row r="6" spans="1:21" x14ac:dyDescent="0.25">
      <c r="A6" s="21" t="s">
        <v>117</v>
      </c>
      <c r="B6" s="31">
        <v>6.6947593328980953E-2</v>
      </c>
      <c r="C6" s="31">
        <v>0.39270495129870131</v>
      </c>
      <c r="D6" s="31">
        <v>7.040181097906055E-2</v>
      </c>
      <c r="E6" s="31">
        <v>0.40912926926131848</v>
      </c>
      <c r="F6" s="31">
        <v>6.6462816592626775E-2</v>
      </c>
      <c r="G6" s="31">
        <v>0.38204146571868941</v>
      </c>
      <c r="H6" s="31">
        <v>6.2707313220660241E-2</v>
      </c>
      <c r="I6" s="31">
        <v>0.38281823970220902</v>
      </c>
      <c r="J6" s="31">
        <v>6.6892874454677648E-2</v>
      </c>
      <c r="K6" s="31">
        <v>0.37989319484591638</v>
      </c>
      <c r="L6" s="31">
        <v>6.9913850231941688E-2</v>
      </c>
      <c r="M6" s="31">
        <v>0.38125802310654677</v>
      </c>
      <c r="N6" s="31">
        <v>6.8318236385463277E-2</v>
      </c>
      <c r="O6" s="31">
        <v>0.37752175392542908</v>
      </c>
      <c r="P6" s="31">
        <v>6.7290719443701519E-2</v>
      </c>
      <c r="Q6" s="31">
        <v>0.39823135755258132</v>
      </c>
      <c r="R6" s="31">
        <v>6.648518479740341E-2</v>
      </c>
      <c r="S6" s="31">
        <v>0.39169425076883352</v>
      </c>
      <c r="T6" s="31">
        <v>8.2264605941028177E-2</v>
      </c>
      <c r="U6" s="31">
        <v>0.39971788194444452</v>
      </c>
    </row>
    <row r="7" spans="1:21" x14ac:dyDescent="0.25">
      <c r="A7" s="21" t="s">
        <v>118</v>
      </c>
      <c r="B7" s="31">
        <v>5.0708760005365998E-2</v>
      </c>
      <c r="C7" s="31">
        <v>0.2920728906130366</v>
      </c>
      <c r="D7" s="31">
        <v>5.5013065603080731E-2</v>
      </c>
      <c r="E7" s="31">
        <v>0.30693838672482071</v>
      </c>
      <c r="F7" s="31">
        <v>5.7314182122437593E-2</v>
      </c>
      <c r="G7" s="31">
        <v>0.30596702240406182</v>
      </c>
      <c r="H7" s="31">
        <v>6.0235767682576193E-2</v>
      </c>
      <c r="I7" s="31">
        <v>0.31489081049391759</v>
      </c>
      <c r="J7" s="31">
        <v>6.480304955527319E-2</v>
      </c>
      <c r="K7" s="31">
        <v>0.31891538237859851</v>
      </c>
      <c r="L7" s="31">
        <v>6.8103845563008858E-2</v>
      </c>
      <c r="M7" s="31">
        <v>0.32428146196262142</v>
      </c>
      <c r="N7" s="31">
        <v>7.764412657130472E-2</v>
      </c>
      <c r="O7" s="31">
        <v>0.33817899767308029</v>
      </c>
      <c r="P7" s="31">
        <v>6.0058104588258873E-2</v>
      </c>
      <c r="Q7" s="31">
        <v>0.24903137403137399</v>
      </c>
      <c r="R7" s="31">
        <v>5.3231182528232418E-2</v>
      </c>
      <c r="S7" s="31">
        <v>0.22846511197910649</v>
      </c>
      <c r="T7" s="31">
        <v>5.5762843905039147E-2</v>
      </c>
      <c r="U7" s="31">
        <v>0.22580276322058121</v>
      </c>
    </row>
    <row r="8" spans="1:21" x14ac:dyDescent="0.25">
      <c r="A8" s="21" t="s">
        <v>119</v>
      </c>
      <c r="B8" s="31">
        <v>3.4947519083969467E-2</v>
      </c>
      <c r="C8" s="31">
        <v>0.17794575366829701</v>
      </c>
      <c r="D8" s="31">
        <v>3.5398230088495568E-2</v>
      </c>
      <c r="E8" s="31">
        <v>0.1955200555652023</v>
      </c>
      <c r="F8" s="31">
        <v>3.051657211107793E-2</v>
      </c>
      <c r="G8" s="31">
        <v>0.16533666911098649</v>
      </c>
      <c r="H8" s="31">
        <v>3.1601208459214498E-2</v>
      </c>
      <c r="I8" s="31">
        <v>0.16999573196756301</v>
      </c>
      <c r="J8" s="31">
        <v>4.1061314947057378E-2</v>
      </c>
      <c r="K8" s="31">
        <v>0.18278080964404991</v>
      </c>
      <c r="L8" s="31">
        <v>4.0668922436231131E-2</v>
      </c>
      <c r="M8" s="31">
        <v>0.18444810014845731</v>
      </c>
      <c r="N8" s="31">
        <v>4.5595653861078771E-2</v>
      </c>
      <c r="O8" s="31">
        <v>0.1919183993723029</v>
      </c>
      <c r="P8" s="31">
        <v>4.3098251959011451E-2</v>
      </c>
      <c r="Q8" s="31">
        <v>0.1859417668546299</v>
      </c>
      <c r="R8" s="31">
        <v>4.1042540443379273E-2</v>
      </c>
      <c r="S8" s="31">
        <v>0.1769651259341268</v>
      </c>
      <c r="T8" s="31">
        <v>4.1997468645725462E-2</v>
      </c>
      <c r="U8" s="31">
        <v>0.177972760607648</v>
      </c>
    </row>
    <row r="9" spans="1:21" x14ac:dyDescent="0.25">
      <c r="A9" s="21" t="s">
        <v>120</v>
      </c>
      <c r="B9" s="31">
        <v>2.1270692684731338E-2</v>
      </c>
      <c r="C9" s="31">
        <v>0.10568415949581871</v>
      </c>
      <c r="D9" s="31">
        <v>2.292981804678797E-2</v>
      </c>
      <c r="E9" s="31">
        <v>0.1210861056751468</v>
      </c>
      <c r="F9" s="31">
        <v>2.2723039672192219E-2</v>
      </c>
      <c r="G9" s="31">
        <v>0.1122355105795768</v>
      </c>
      <c r="H9" s="31">
        <v>2.5481423847500489E-2</v>
      </c>
      <c r="I9" s="31">
        <v>0.1120373457819273</v>
      </c>
      <c r="J9" s="31">
        <v>2.7538726333907061E-2</v>
      </c>
      <c r="K9" s="31">
        <v>0.1186147186147186</v>
      </c>
      <c r="L9" s="31">
        <v>2.7899052284101802E-2</v>
      </c>
      <c r="M9" s="31">
        <v>0.13411196133709219</v>
      </c>
      <c r="N9" s="31">
        <v>3.029994916115912E-2</v>
      </c>
      <c r="O9" s="31">
        <v>0.13661099643460309</v>
      </c>
      <c r="P9" s="31">
        <v>3.1241257110883151E-2</v>
      </c>
      <c r="Q9" s="31">
        <v>0.13929557433280351</v>
      </c>
      <c r="R9" s="31">
        <v>3.0803177405119151E-2</v>
      </c>
      <c r="S9" s="31">
        <v>0.1235021568940725</v>
      </c>
      <c r="T9" s="31">
        <v>2.89059345983044E-2</v>
      </c>
      <c r="U9" s="31">
        <v>0.1190441603718768</v>
      </c>
    </row>
    <row r="10" spans="1:21" x14ac:dyDescent="0.25">
      <c r="A10" s="21" t="s">
        <v>141</v>
      </c>
      <c r="B10" s="31">
        <v>8.6091067429708887E-2</v>
      </c>
      <c r="C10" s="31">
        <v>0.23324937027707809</v>
      </c>
      <c r="D10" s="31">
        <v>9.9628252788104082E-2</v>
      </c>
      <c r="E10" s="31">
        <v>0.24783445620789221</v>
      </c>
      <c r="F10" s="31">
        <v>0.109878499735869</v>
      </c>
      <c r="G10" s="31">
        <v>0.26315789473684209</v>
      </c>
      <c r="H10" s="31">
        <v>0.12785515320334259</v>
      </c>
      <c r="I10" s="31">
        <v>0.29128986197049023</v>
      </c>
      <c r="J10" s="31">
        <v>0.14531435349940691</v>
      </c>
      <c r="K10" s="31">
        <v>0.30506155950752389</v>
      </c>
      <c r="L10" s="31">
        <v>0.16456987419245159</v>
      </c>
      <c r="M10" s="31">
        <v>0.30639097744360899</v>
      </c>
      <c r="N10" s="31">
        <v>0.18394980184940549</v>
      </c>
      <c r="O10" s="31">
        <v>0.32476024411508281</v>
      </c>
      <c r="P10" s="31">
        <v>0.1901342491414299</v>
      </c>
      <c r="Q10" s="31">
        <v>0.32057231245166279</v>
      </c>
      <c r="R10" s="31">
        <v>0.1822139303482587</v>
      </c>
      <c r="S10" s="31">
        <v>0.31296572280178842</v>
      </c>
      <c r="T10" s="31">
        <v>0.17542823390431189</v>
      </c>
      <c r="U10" s="31">
        <v>0.29214590864278678</v>
      </c>
    </row>
    <row r="11" spans="1:21" x14ac:dyDescent="0.25">
      <c r="A11" s="21" t="s">
        <v>177</v>
      </c>
      <c r="B11" s="31">
        <v>0.194579945799458</v>
      </c>
      <c r="C11" s="31">
        <v>0.34971997510889857</v>
      </c>
      <c r="D11" s="31">
        <v>0.19004171011470281</v>
      </c>
      <c r="E11" s="31">
        <v>0.34566473988439311</v>
      </c>
      <c r="F11" s="31">
        <v>0.18173258003766479</v>
      </c>
      <c r="G11" s="31">
        <v>0.33540694660445819</v>
      </c>
      <c r="H11" s="31">
        <v>0.19420625724217841</v>
      </c>
      <c r="I11" s="31">
        <v>0.34516285853184248</v>
      </c>
      <c r="J11" s="31">
        <v>0.19926453688807169</v>
      </c>
      <c r="K11" s="31">
        <v>0.32826475849731662</v>
      </c>
      <c r="L11" s="31">
        <v>0.210799819249887</v>
      </c>
      <c r="M11" s="31">
        <v>0.31766990291262143</v>
      </c>
      <c r="N11" s="31">
        <v>0.21859351186588291</v>
      </c>
      <c r="O11" s="31">
        <v>0.31952449567723351</v>
      </c>
      <c r="P11" s="31">
        <v>0.23259762308998311</v>
      </c>
      <c r="Q11" s="31">
        <v>0.34691848906560641</v>
      </c>
      <c r="R11" s="31">
        <v>0.241417012901815</v>
      </c>
      <c r="S11" s="31">
        <v>0.35858915741345521</v>
      </c>
      <c r="T11" s="31">
        <v>0.25360652310265519</v>
      </c>
      <c r="U11" s="31">
        <v>0.37172143503165511</v>
      </c>
    </row>
    <row r="12" spans="1:21" x14ac:dyDescent="0.25">
      <c r="A12" s="21" t="s">
        <v>178</v>
      </c>
      <c r="B12" s="31">
        <v>9.7087378640776691E-3</v>
      </c>
      <c r="C12" s="31">
        <v>7.5471698113207544E-2</v>
      </c>
      <c r="D12" s="31">
        <v>7.3800738007380072E-3</v>
      </c>
      <c r="E12" s="31">
        <v>0.1115702479338843</v>
      </c>
      <c r="F12" s="31">
        <v>8.5034013605442185E-3</v>
      </c>
      <c r="G12" s="31">
        <v>8.5271317829457363E-2</v>
      </c>
      <c r="H12" s="31">
        <v>3.2948929159802298E-3</v>
      </c>
      <c r="I12" s="31">
        <v>9.1911764705882359E-2</v>
      </c>
      <c r="J12" s="31">
        <v>1.754385964912281E-3</v>
      </c>
      <c r="K12" s="31">
        <v>4.0590405904059039E-2</v>
      </c>
      <c r="L12" s="31">
        <v>1.014492753623188E-2</v>
      </c>
      <c r="M12" s="31">
        <v>5.5408970976253302E-2</v>
      </c>
      <c r="N12" s="31">
        <v>1.210287443267776E-2</v>
      </c>
      <c r="O12" s="31">
        <v>6.3260340632603412E-2</v>
      </c>
      <c r="P12" s="31">
        <v>7.4074074074074077E-3</v>
      </c>
      <c r="Q12" s="31">
        <v>7.3170731707317069E-2</v>
      </c>
      <c r="R12" s="31">
        <v>1.03397341211226E-2</v>
      </c>
      <c r="S12" s="31">
        <v>4.9773755656108587E-2</v>
      </c>
      <c r="T12" s="31">
        <v>1.271186440677966E-2</v>
      </c>
      <c r="U12" s="31">
        <v>4.665314401622718E-2</v>
      </c>
    </row>
    <row r="13" spans="1:21" x14ac:dyDescent="0.25">
      <c r="A13" s="21" t="s">
        <v>179</v>
      </c>
      <c r="B13" s="31">
        <v>1.030927835051546E-2</v>
      </c>
      <c r="C13" s="31">
        <v>4.4444444444444453E-2</v>
      </c>
      <c r="D13" s="31">
        <v>1.26984126984127E-2</v>
      </c>
      <c r="E13" s="31">
        <v>0</v>
      </c>
      <c r="F13" s="31">
        <v>9.1743119266055051E-3</v>
      </c>
      <c r="G13" s="31">
        <v>2.222222222222222E-2</v>
      </c>
      <c r="H13" s="31">
        <v>8.9552238805970154E-3</v>
      </c>
      <c r="I13" s="31">
        <v>2.222222222222222E-2</v>
      </c>
      <c r="J13" s="31">
        <v>1.239669421487603E-2</v>
      </c>
      <c r="K13" s="31">
        <v>2.6666666666666668E-2</v>
      </c>
      <c r="L13" s="31">
        <v>8.9820359281437123E-3</v>
      </c>
      <c r="M13" s="31">
        <v>2.3076923076923082E-2</v>
      </c>
      <c r="N13" s="31">
        <v>1.201201201201201E-2</v>
      </c>
      <c r="O13" s="31">
        <v>7.3529411764705881E-3</v>
      </c>
      <c r="P13" s="31">
        <v>1.2195121951219509E-2</v>
      </c>
      <c r="Q13" s="31">
        <v>6.17283950617284E-3</v>
      </c>
      <c r="R13" s="31">
        <v>1.8404907975460121E-2</v>
      </c>
      <c r="S13" s="31">
        <v>1.714285714285714E-2</v>
      </c>
      <c r="T13" s="31">
        <v>1.257861635220126E-2</v>
      </c>
      <c r="U13" s="31">
        <v>1.6393442622950821E-2</v>
      </c>
    </row>
    <row r="14" spans="1:21" x14ac:dyDescent="0.25">
      <c r="A14" s="7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21" x14ac:dyDescent="0.25">
      <c r="A15" s="3"/>
    </row>
    <row r="39" spans="2:19" x14ac:dyDescent="0.25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  <row r="40" spans="2:19" x14ac:dyDescent="0.25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</sheetData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15"/>
  <sheetViews>
    <sheetView workbookViewId="0"/>
  </sheetViews>
  <sheetFormatPr defaultRowHeight="15" x14ac:dyDescent="0.25"/>
  <cols>
    <col min="1" max="1" width="39.28515625" customWidth="1"/>
    <col min="2" max="9" width="9.7109375" customWidth="1"/>
  </cols>
  <sheetData>
    <row r="1" spans="1:23" x14ac:dyDescent="0.25">
      <c r="A1" t="str">
        <f>Index!B27</f>
        <v>Part-time (non-casual) by salary band as a proportion of all part-time staff by gender, 2014–2021</v>
      </c>
    </row>
    <row r="2" spans="1:23" s="1" customFormat="1" ht="76.5" x14ac:dyDescent="0.25">
      <c r="A2" s="28" t="s">
        <v>317</v>
      </c>
      <c r="B2" s="39" t="s">
        <v>307</v>
      </c>
      <c r="C2" s="39" t="s">
        <v>308</v>
      </c>
      <c r="D2" s="39" t="s">
        <v>235</v>
      </c>
      <c r="E2" s="39" t="s">
        <v>234</v>
      </c>
      <c r="F2" s="39" t="s">
        <v>233</v>
      </c>
      <c r="G2" s="39" t="s">
        <v>232</v>
      </c>
      <c r="H2" s="39" t="s">
        <v>231</v>
      </c>
      <c r="I2" s="39" t="s">
        <v>230</v>
      </c>
      <c r="J2" s="39" t="s">
        <v>229</v>
      </c>
      <c r="K2" s="39" t="s">
        <v>228</v>
      </c>
      <c r="L2" s="39" t="s">
        <v>301</v>
      </c>
      <c r="M2" s="39" t="s">
        <v>302</v>
      </c>
      <c r="N2" s="39" t="s">
        <v>334</v>
      </c>
      <c r="O2" s="39" t="s">
        <v>335</v>
      </c>
      <c r="P2" s="39" t="s">
        <v>373</v>
      </c>
      <c r="Q2" s="39" t="s">
        <v>374</v>
      </c>
      <c r="R2" s="6"/>
      <c r="S2"/>
      <c r="T2"/>
      <c r="U2"/>
      <c r="V2"/>
      <c r="W2"/>
    </row>
    <row r="3" spans="1:23" x14ac:dyDescent="0.25">
      <c r="A3" s="23" t="s">
        <v>114</v>
      </c>
      <c r="B3" s="80">
        <v>0.50542773817239139</v>
      </c>
      <c r="C3" s="80">
        <v>0.40356932190414041</v>
      </c>
      <c r="D3" s="40">
        <v>0.49723196881091608</v>
      </c>
      <c r="E3" s="40">
        <v>0.40161190177625727</v>
      </c>
      <c r="F3" s="40">
        <v>0.47854158754272691</v>
      </c>
      <c r="G3" s="40">
        <v>0.37902033616159608</v>
      </c>
      <c r="H3" s="40">
        <v>0.48018044667948528</v>
      </c>
      <c r="I3" s="40">
        <v>0.37874343653811332</v>
      </c>
      <c r="J3" s="40">
        <v>0.45804482168118532</v>
      </c>
      <c r="K3" s="40">
        <v>0.37692150768603072</v>
      </c>
      <c r="L3" s="40">
        <v>0.4927907487374662</v>
      </c>
      <c r="M3" s="40">
        <v>0.41043994413407819</v>
      </c>
      <c r="N3" s="40">
        <v>0.5043015456401283</v>
      </c>
      <c r="O3" s="40">
        <v>0.41067450458961707</v>
      </c>
      <c r="P3" s="40">
        <v>0.50460782305959451</v>
      </c>
      <c r="Q3" s="40">
        <v>0.40979796968989401</v>
      </c>
      <c r="R3" s="3"/>
    </row>
    <row r="4" spans="1:23" x14ac:dyDescent="0.25">
      <c r="A4" s="23" t="s">
        <v>115</v>
      </c>
      <c r="B4" s="80">
        <v>6.0758263123784829E-2</v>
      </c>
      <c r="C4" s="80">
        <v>7.7523563297732148E-2</v>
      </c>
      <c r="D4" s="40">
        <v>5.5594541910331377E-2</v>
      </c>
      <c r="E4" s="40">
        <v>7.6699253704086978E-2</v>
      </c>
      <c r="F4" s="40">
        <v>6.0843144701860988E-2</v>
      </c>
      <c r="G4" s="40">
        <v>8.2649042821471605E-2</v>
      </c>
      <c r="H4" s="40">
        <v>7.1291229108120094E-2</v>
      </c>
      <c r="I4" s="40">
        <v>8.9371718269056669E-2</v>
      </c>
      <c r="J4" s="40">
        <v>6.797706797706797E-2</v>
      </c>
      <c r="K4" s="40">
        <v>8.8116352465409858E-2</v>
      </c>
      <c r="L4" s="40">
        <v>5.4087682061040768E-2</v>
      </c>
      <c r="M4" s="40">
        <v>7.7688547486033516E-2</v>
      </c>
      <c r="N4" s="40">
        <v>5.7742782152230977E-2</v>
      </c>
      <c r="O4" s="40">
        <v>8.7710090159441076E-2</v>
      </c>
      <c r="P4" s="40">
        <v>5.8092702573554512E-2</v>
      </c>
      <c r="Q4" s="40">
        <v>7.4018479602388332E-2</v>
      </c>
      <c r="R4" s="3"/>
    </row>
    <row r="5" spans="1:23" x14ac:dyDescent="0.25">
      <c r="A5" s="23" t="s">
        <v>116</v>
      </c>
      <c r="B5" s="80">
        <v>8.149708360337006E-2</v>
      </c>
      <c r="C5" s="80">
        <v>9.3813928387655468E-2</v>
      </c>
      <c r="D5" s="40">
        <v>9.2397660818713451E-2</v>
      </c>
      <c r="E5" s="40">
        <v>9.6580187243574922E-2</v>
      </c>
      <c r="F5" s="40">
        <v>9.0391188758070645E-2</v>
      </c>
      <c r="G5" s="40">
        <v>9.4947637800166462E-2</v>
      </c>
      <c r="H5" s="40">
        <v>8.5120544298180736E-2</v>
      </c>
      <c r="I5" s="40">
        <v>9.1484096807290721E-2</v>
      </c>
      <c r="J5" s="40">
        <v>8.0783262601444417E-2</v>
      </c>
      <c r="K5" s="40">
        <v>9.0024360097440387E-2</v>
      </c>
      <c r="L5" s="40">
        <v>7.0775085998682569E-2</v>
      </c>
      <c r="M5" s="40">
        <v>9.2283519553072624E-2</v>
      </c>
      <c r="N5" s="40">
        <v>6.7731116943715364E-2</v>
      </c>
      <c r="O5" s="40">
        <v>9.0835928478953082E-2</v>
      </c>
      <c r="P5" s="40">
        <v>4.3211140692197419E-2</v>
      </c>
      <c r="Q5" s="40">
        <v>7.6687014243303653E-2</v>
      </c>
      <c r="R5" s="3"/>
    </row>
    <row r="6" spans="1:23" x14ac:dyDescent="0.25">
      <c r="A6" s="23" t="s">
        <v>117</v>
      </c>
      <c r="B6" s="80">
        <v>9.3324692158133507E-2</v>
      </c>
      <c r="C6" s="80">
        <v>0.192873906550032</v>
      </c>
      <c r="D6" s="40">
        <v>9.2865497076023387E-2</v>
      </c>
      <c r="E6" s="40">
        <v>0.1903115450638552</v>
      </c>
      <c r="F6" s="40">
        <v>9.4341055829851875E-2</v>
      </c>
      <c r="G6" s="40">
        <v>0.19265314235313119</v>
      </c>
      <c r="H6" s="40">
        <v>9.3625203372282209E-2</v>
      </c>
      <c r="I6" s="40">
        <v>0.1900054318305269</v>
      </c>
      <c r="J6" s="40">
        <v>9.3217184126275041E-2</v>
      </c>
      <c r="K6" s="40">
        <v>0.18638474553898221</v>
      </c>
      <c r="L6" s="40">
        <v>9.2073483129620146E-2</v>
      </c>
      <c r="M6" s="40">
        <v>0.1939245810055866</v>
      </c>
      <c r="N6" s="40">
        <v>9.2592592592592587E-2</v>
      </c>
      <c r="O6" s="40">
        <v>0.19460676254125989</v>
      </c>
      <c r="P6" s="40">
        <v>0.1024643320363165</v>
      </c>
      <c r="Q6" s="40">
        <v>0.2047989147959127</v>
      </c>
      <c r="R6" s="3"/>
    </row>
    <row r="7" spans="1:23" x14ac:dyDescent="0.25">
      <c r="A7" s="23" t="s">
        <v>118</v>
      </c>
      <c r="B7" s="80">
        <v>9.9886584575502271E-2</v>
      </c>
      <c r="C7" s="80">
        <v>0.1558001480942281</v>
      </c>
      <c r="D7" s="40">
        <v>9.8011695906432744E-2</v>
      </c>
      <c r="E7" s="40">
        <v>0.15694128246021991</v>
      </c>
      <c r="F7" s="40">
        <v>0.1007216103304216</v>
      </c>
      <c r="G7" s="40">
        <v>0.1634967762773768</v>
      </c>
      <c r="H7" s="40">
        <v>9.8358231030912582E-2</v>
      </c>
      <c r="I7" s="40">
        <v>0.16043213229525019</v>
      </c>
      <c r="J7" s="40">
        <v>0.10669347032983401</v>
      </c>
      <c r="K7" s="40">
        <v>0.16219264877059511</v>
      </c>
      <c r="L7" s="40">
        <v>8.7755251408914589E-2</v>
      </c>
      <c r="M7" s="40">
        <v>0.1226838919925512</v>
      </c>
      <c r="N7" s="40">
        <v>7.8011081948089825E-2</v>
      </c>
      <c r="O7" s="40">
        <v>0.1152944469715525</v>
      </c>
      <c r="P7" s="40">
        <v>9.2839101645163499E-2</v>
      </c>
      <c r="Q7" s="40">
        <v>0.13174777900085621</v>
      </c>
      <c r="R7" s="3"/>
    </row>
    <row r="8" spans="1:23" x14ac:dyDescent="0.25">
      <c r="A8" s="23" t="s">
        <v>119</v>
      </c>
      <c r="B8" s="80">
        <v>4.1396629941672057E-2</v>
      </c>
      <c r="C8" s="80">
        <v>4.8105523412693432E-2</v>
      </c>
      <c r="D8" s="40">
        <v>4.0779727095516569E-2</v>
      </c>
      <c r="E8" s="40">
        <v>4.8490972619583878E-2</v>
      </c>
      <c r="F8" s="40">
        <v>5.0664641093809352E-2</v>
      </c>
      <c r="G8" s="40">
        <v>5.5753630570083347E-2</v>
      </c>
      <c r="H8" s="40">
        <v>4.6220973228812308E-2</v>
      </c>
      <c r="I8" s="40">
        <v>5.5489166515782493E-2</v>
      </c>
      <c r="J8" s="40">
        <v>5.249050703596158E-2</v>
      </c>
      <c r="K8" s="40">
        <v>5.8704234816939267E-2</v>
      </c>
      <c r="L8" s="40">
        <v>5.2331113225499527E-2</v>
      </c>
      <c r="M8" s="40">
        <v>6.1021880819366853E-2</v>
      </c>
      <c r="N8" s="40">
        <v>4.9941673957421988E-2</v>
      </c>
      <c r="O8" s="40">
        <v>5.9659190314566637E-2</v>
      </c>
      <c r="P8" s="40">
        <v>4.9832753088948051E-2</v>
      </c>
      <c r="Q8" s="40">
        <v>6.0442309616731707E-2</v>
      </c>
      <c r="R8" s="3"/>
    </row>
    <row r="9" spans="1:23" x14ac:dyDescent="0.25">
      <c r="A9" s="23" t="s">
        <v>120</v>
      </c>
      <c r="B9" s="80">
        <v>1.9766688269604669E-2</v>
      </c>
      <c r="C9" s="80">
        <v>1.224914971322431E-2</v>
      </c>
      <c r="D9" s="40">
        <v>2.0428849902534109E-2</v>
      </c>
      <c r="E9" s="40">
        <v>1.227188059265392E-2</v>
      </c>
      <c r="F9" s="40">
        <v>2.066084314470186E-2</v>
      </c>
      <c r="G9" s="40">
        <v>1.3615414239039961E-2</v>
      </c>
      <c r="H9" s="40">
        <v>1.9375831977518122E-2</v>
      </c>
      <c r="I9" s="40">
        <v>1.6078218359587181E-2</v>
      </c>
      <c r="J9" s="40">
        <v>2.2187476732931279E-2</v>
      </c>
      <c r="K9" s="40">
        <v>1.747206988827955E-2</v>
      </c>
      <c r="L9" s="40">
        <v>2.4518773329429849E-2</v>
      </c>
      <c r="M9" s="40">
        <v>1.937849162011173E-2</v>
      </c>
      <c r="N9" s="40">
        <v>2.5444736074657331E-2</v>
      </c>
      <c r="O9" s="40">
        <v>1.803188821628935E-2</v>
      </c>
      <c r="P9" s="40">
        <v>2.4438528227182739E-2</v>
      </c>
      <c r="Q9" s="40">
        <v>1.8223867818584118E-2</v>
      </c>
      <c r="R9" s="3"/>
    </row>
    <row r="10" spans="1:23" x14ac:dyDescent="0.25">
      <c r="A10" s="23" t="s">
        <v>141</v>
      </c>
      <c r="B10" s="80">
        <v>3.3700583279325992E-2</v>
      </c>
      <c r="C10" s="80">
        <v>6.8399452804377564E-3</v>
      </c>
      <c r="D10" s="40">
        <v>3.5789473684210517E-2</v>
      </c>
      <c r="E10" s="40">
        <v>7.4507846455398787E-3</v>
      </c>
      <c r="F10" s="40">
        <v>3.7219901253323202E-2</v>
      </c>
      <c r="G10" s="40">
        <v>8.3108687280271307E-3</v>
      </c>
      <c r="H10" s="40">
        <v>3.5793521668392253E-2</v>
      </c>
      <c r="I10" s="40">
        <v>7.8701188967348658E-3</v>
      </c>
      <c r="J10" s="40">
        <v>4.1471223289405112E-2</v>
      </c>
      <c r="K10" s="40">
        <v>8.9400357601430412E-3</v>
      </c>
      <c r="L10" s="40">
        <v>4.4572934201859038E-2</v>
      </c>
      <c r="M10" s="40">
        <v>9.6485102420856613E-3</v>
      </c>
      <c r="N10" s="40">
        <v>4.272382618839312E-2</v>
      </c>
      <c r="O10" s="40">
        <v>9.7974036880226732E-3</v>
      </c>
      <c r="P10" s="40">
        <v>4.0548842924431699E-2</v>
      </c>
      <c r="Q10" s="40">
        <v>9.8846970657237836E-3</v>
      </c>
      <c r="R10" s="3"/>
    </row>
    <row r="11" spans="1:23" x14ac:dyDescent="0.25">
      <c r="A11" s="23" t="s">
        <v>177</v>
      </c>
      <c r="B11" s="80">
        <v>6.2540505508749192E-2</v>
      </c>
      <c r="C11" s="80">
        <v>8.1200818283361995E-3</v>
      </c>
      <c r="D11" s="40">
        <v>6.5341130604288505E-2</v>
      </c>
      <c r="E11" s="40">
        <v>8.643884147603453E-3</v>
      </c>
      <c r="F11" s="40">
        <v>6.5856437523737182E-2</v>
      </c>
      <c r="G11" s="40">
        <v>9.1183522367293199E-3</v>
      </c>
      <c r="H11" s="40">
        <v>6.8998668835971014E-2</v>
      </c>
      <c r="I11" s="40">
        <v>9.8738608244311674E-3</v>
      </c>
      <c r="J11" s="40">
        <v>7.4752438388802023E-2</v>
      </c>
      <c r="K11" s="40">
        <v>1.0644042576170311E-2</v>
      </c>
      <c r="L11" s="40">
        <v>8.0216643489716757E-2</v>
      </c>
      <c r="M11" s="40">
        <v>1.218575418994413E-2</v>
      </c>
      <c r="N11" s="40">
        <v>8.0489938757655297E-2</v>
      </c>
      <c r="O11" s="40">
        <v>1.280660624934392E-2</v>
      </c>
      <c r="P11" s="40">
        <v>8.280428698204656E-2</v>
      </c>
      <c r="Q11" s="40">
        <v>1.370959671770239E-2</v>
      </c>
      <c r="R11" s="3"/>
    </row>
    <row r="12" spans="1:23" x14ac:dyDescent="0.25">
      <c r="A12" s="23" t="s">
        <v>178</v>
      </c>
      <c r="B12" s="80">
        <v>4.050550874918989E-4</v>
      </c>
      <c r="C12" s="80">
        <v>2.7610788288005622E-4</v>
      </c>
      <c r="D12" s="40">
        <v>1.5594541910331379E-4</v>
      </c>
      <c r="E12" s="40">
        <v>3.04362117873361E-4</v>
      </c>
      <c r="F12" s="40">
        <v>7.5958982149639198E-5</v>
      </c>
      <c r="G12" s="40">
        <v>1.3665105531883179E-4</v>
      </c>
      <c r="H12" s="40">
        <v>5.1767490016269783E-4</v>
      </c>
      <c r="I12" s="40">
        <v>2.5348542458808622E-4</v>
      </c>
      <c r="J12" s="40">
        <v>5.9563695927332286E-4</v>
      </c>
      <c r="K12" s="40">
        <v>3.1200124800499199E-4</v>
      </c>
      <c r="L12" s="40">
        <v>3.6595184073775892E-4</v>
      </c>
      <c r="M12" s="40">
        <v>3.4916201117318442E-4</v>
      </c>
      <c r="N12" s="40">
        <v>5.1035287255759697E-4</v>
      </c>
      <c r="O12" s="40">
        <v>2.5659866801964147E-4</v>
      </c>
      <c r="P12" s="40">
        <v>6.1437640794593487E-4</v>
      </c>
      <c r="Q12" s="40">
        <v>2.5573456975438362E-4</v>
      </c>
      <c r="R12" s="3"/>
    </row>
    <row r="13" spans="1:23" x14ac:dyDescent="0.25">
      <c r="A13" s="23" t="s">
        <v>179</v>
      </c>
      <c r="B13" s="80">
        <v>2.4303305249513937E-4</v>
      </c>
      <c r="C13" s="80">
        <v>2.5100716625459661E-5</v>
      </c>
      <c r="D13" s="40">
        <v>2.3391812865497072E-4</v>
      </c>
      <c r="E13" s="40">
        <v>2.4348969429868881E-5</v>
      </c>
      <c r="F13" s="40">
        <v>2.278769464489176E-4</v>
      </c>
      <c r="G13" s="40">
        <v>2.4845646421605771E-5</v>
      </c>
      <c r="H13" s="40">
        <v>2.218606714982991E-4</v>
      </c>
      <c r="I13" s="40">
        <v>3.6212203512583743E-5</v>
      </c>
      <c r="J13" s="40">
        <v>2.9781847963666138E-4</v>
      </c>
      <c r="K13" s="40">
        <v>1.2000048000192E-5</v>
      </c>
      <c r="L13" s="40">
        <v>2.927614725902072E-4</v>
      </c>
      <c r="M13" s="40">
        <v>1.163873370577281E-5</v>
      </c>
      <c r="N13" s="40">
        <v>4.3744531933508307E-4</v>
      </c>
      <c r="O13" s="40">
        <v>3.4990727457223842E-5</v>
      </c>
      <c r="P13" s="40">
        <v>2.7305618130930441E-4</v>
      </c>
      <c r="Q13" s="40">
        <v>3.335668301144134E-5</v>
      </c>
      <c r="R13" s="3"/>
    </row>
    <row r="14" spans="1:2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70"/>
      <c r="L14" s="3"/>
      <c r="M14" s="3"/>
      <c r="N14" s="3"/>
      <c r="O14" s="3"/>
      <c r="P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</sheetData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4526-2FFB-4C46-9D7A-D42CFE5342A7}">
  <dimension ref="A1:C110"/>
  <sheetViews>
    <sheetView workbookViewId="0"/>
  </sheetViews>
  <sheetFormatPr defaultRowHeight="15" x14ac:dyDescent="0.25"/>
  <cols>
    <col min="1" max="1" width="47.7109375" bestFit="1" customWidth="1"/>
    <col min="2" max="2" width="12.42578125" bestFit="1" customWidth="1"/>
    <col min="3" max="3" width="10.42578125" bestFit="1" customWidth="1"/>
  </cols>
  <sheetData>
    <row r="1" spans="1:3" x14ac:dyDescent="0.25">
      <c r="A1" t="str">
        <f>Index!B28</f>
        <v>Public sector census headcount and census period FTE, by agency,2021</v>
      </c>
    </row>
    <row r="2" spans="1:3" ht="25.5" x14ac:dyDescent="0.25">
      <c r="A2" s="41" t="s">
        <v>481</v>
      </c>
      <c r="B2" s="103" t="s">
        <v>482</v>
      </c>
      <c r="C2" s="103" t="s">
        <v>483</v>
      </c>
    </row>
    <row r="3" spans="1:3" x14ac:dyDescent="0.25">
      <c r="A3" s="101" t="s">
        <v>375</v>
      </c>
      <c r="B3" s="102">
        <v>1542</v>
      </c>
      <c r="C3" s="102">
        <v>1104.8838625999999</v>
      </c>
    </row>
    <row r="4" spans="1:3" x14ac:dyDescent="0.25">
      <c r="A4" s="101" t="s">
        <v>376</v>
      </c>
      <c r="B4" s="102">
        <v>3859</v>
      </c>
      <c r="C4" s="102">
        <v>3076.4576686</v>
      </c>
    </row>
    <row r="5" spans="1:3" x14ac:dyDescent="0.25">
      <c r="A5" s="101" t="s">
        <v>377</v>
      </c>
      <c r="B5" s="102">
        <v>11313</v>
      </c>
      <c r="C5" s="102">
        <v>8669.4853261000007</v>
      </c>
    </row>
    <row r="6" spans="1:3" x14ac:dyDescent="0.25">
      <c r="A6" s="101" t="s">
        <v>378</v>
      </c>
      <c r="B6" s="102">
        <v>6326</v>
      </c>
      <c r="C6" s="102">
        <v>5020.6877111000003</v>
      </c>
    </row>
    <row r="7" spans="1:3" x14ac:dyDescent="0.25">
      <c r="A7" s="101" t="s">
        <v>379</v>
      </c>
      <c r="B7" s="102">
        <v>858</v>
      </c>
      <c r="C7" s="102">
        <v>684.36301300000002</v>
      </c>
    </row>
    <row r="8" spans="1:3" x14ac:dyDescent="0.25">
      <c r="A8" s="101" t="s">
        <v>380</v>
      </c>
      <c r="B8" s="102">
        <v>30</v>
      </c>
      <c r="C8" s="102">
        <v>22.29</v>
      </c>
    </row>
    <row r="9" spans="1:3" x14ac:dyDescent="0.25">
      <c r="A9" s="101" t="s">
        <v>381</v>
      </c>
      <c r="B9" s="102">
        <v>1115</v>
      </c>
      <c r="C9" s="102">
        <v>289.20999999999998</v>
      </c>
    </row>
    <row r="10" spans="1:3" x14ac:dyDescent="0.25">
      <c r="A10" s="101" t="s">
        <v>382</v>
      </c>
      <c r="B10" s="102">
        <v>589</v>
      </c>
      <c r="C10" s="102">
        <v>368.22418479999999</v>
      </c>
    </row>
    <row r="11" spans="1:3" x14ac:dyDescent="0.25">
      <c r="A11" s="101" t="s">
        <v>383</v>
      </c>
      <c r="B11" s="102">
        <v>15215</v>
      </c>
      <c r="C11" s="102">
        <v>8257.2182441999994</v>
      </c>
    </row>
    <row r="12" spans="1:3" x14ac:dyDescent="0.25">
      <c r="A12" s="101" t="s">
        <v>384</v>
      </c>
      <c r="B12" s="102">
        <v>124</v>
      </c>
      <c r="C12" s="102">
        <v>83.789010899999994</v>
      </c>
    </row>
    <row r="13" spans="1:3" x14ac:dyDescent="0.25">
      <c r="A13" s="101" t="s">
        <v>385</v>
      </c>
      <c r="B13" s="102">
        <v>154</v>
      </c>
      <c r="C13" s="102">
        <v>114.66</v>
      </c>
    </row>
    <row r="14" spans="1:3" x14ac:dyDescent="0.25">
      <c r="A14" s="101" t="s">
        <v>386</v>
      </c>
      <c r="B14" s="102">
        <v>474</v>
      </c>
      <c r="C14" s="102">
        <v>375.88748870000001</v>
      </c>
    </row>
    <row r="15" spans="1:3" x14ac:dyDescent="0.25">
      <c r="A15" s="101" t="s">
        <v>387</v>
      </c>
      <c r="B15" s="102">
        <v>188</v>
      </c>
      <c r="C15" s="102">
        <v>139.93079800000001</v>
      </c>
    </row>
    <row r="16" spans="1:3" x14ac:dyDescent="0.25">
      <c r="A16" s="101" t="s">
        <v>388</v>
      </c>
      <c r="B16" s="102">
        <v>346</v>
      </c>
      <c r="C16" s="102">
        <v>222.98888439999999</v>
      </c>
    </row>
    <row r="17" spans="1:3" x14ac:dyDescent="0.25">
      <c r="A17" s="101" t="s">
        <v>389</v>
      </c>
      <c r="B17" s="102">
        <v>1646</v>
      </c>
      <c r="C17" s="102">
        <v>1252.5951316000001</v>
      </c>
    </row>
    <row r="18" spans="1:3" x14ac:dyDescent="0.25">
      <c r="A18" s="101" t="s">
        <v>390</v>
      </c>
      <c r="B18" s="102">
        <v>26174</v>
      </c>
      <c r="C18" s="102">
        <v>20875.256785099999</v>
      </c>
    </row>
    <row r="19" spans="1:3" x14ac:dyDescent="0.25">
      <c r="A19" s="101" t="s">
        <v>391</v>
      </c>
      <c r="B19" s="102">
        <v>55</v>
      </c>
      <c r="C19" s="102">
        <v>29.5239011</v>
      </c>
    </row>
    <row r="20" spans="1:3" x14ac:dyDescent="0.25">
      <c r="A20" s="101" t="s">
        <v>392</v>
      </c>
      <c r="B20" s="102">
        <v>68</v>
      </c>
      <c r="C20" s="102">
        <v>41.113460000000003</v>
      </c>
    </row>
    <row r="21" spans="1:3" x14ac:dyDescent="0.25">
      <c r="A21" s="101" t="s">
        <v>393</v>
      </c>
      <c r="B21" s="102">
        <v>189</v>
      </c>
      <c r="C21" s="102">
        <v>161.08817060000001</v>
      </c>
    </row>
    <row r="22" spans="1:3" x14ac:dyDescent="0.25">
      <c r="A22" s="101" t="s">
        <v>394</v>
      </c>
      <c r="B22" s="102">
        <v>96</v>
      </c>
      <c r="C22" s="102">
        <v>66.233455899999996</v>
      </c>
    </row>
    <row r="23" spans="1:3" x14ac:dyDescent="0.25">
      <c r="A23" s="101" t="s">
        <v>395</v>
      </c>
      <c r="B23" s="102">
        <v>1150</v>
      </c>
      <c r="C23" s="102">
        <v>891.32651989999999</v>
      </c>
    </row>
    <row r="24" spans="1:3" x14ac:dyDescent="0.25">
      <c r="A24" s="101" t="s">
        <v>396</v>
      </c>
      <c r="B24" s="102">
        <v>128</v>
      </c>
      <c r="C24" s="102">
        <v>98.7</v>
      </c>
    </row>
    <row r="25" spans="1:3" x14ac:dyDescent="0.25">
      <c r="A25" s="101" t="s">
        <v>397</v>
      </c>
      <c r="B25" s="102">
        <v>138</v>
      </c>
      <c r="C25" s="102">
        <v>96.895258299999995</v>
      </c>
    </row>
    <row r="26" spans="1:3" x14ac:dyDescent="0.25">
      <c r="A26" s="101" t="s">
        <v>398</v>
      </c>
      <c r="B26" s="102">
        <v>427</v>
      </c>
      <c r="C26" s="102">
        <v>358.65074190000001</v>
      </c>
    </row>
    <row r="27" spans="1:3" x14ac:dyDescent="0.25">
      <c r="A27" s="101" t="s">
        <v>399</v>
      </c>
      <c r="B27" s="102">
        <v>1026</v>
      </c>
      <c r="C27" s="102">
        <v>824.54154759999994</v>
      </c>
    </row>
    <row r="28" spans="1:3" x14ac:dyDescent="0.25">
      <c r="A28" s="101" t="s">
        <v>400</v>
      </c>
      <c r="B28" s="102">
        <v>29</v>
      </c>
      <c r="C28" s="102">
        <v>12.5626374</v>
      </c>
    </row>
    <row r="29" spans="1:3" x14ac:dyDescent="0.25">
      <c r="A29" s="101" t="s">
        <v>401</v>
      </c>
      <c r="B29" s="102">
        <v>15693</v>
      </c>
      <c r="C29" s="102">
        <v>9759.8273482999994</v>
      </c>
    </row>
    <row r="30" spans="1:3" x14ac:dyDescent="0.25">
      <c r="A30" s="101" t="s">
        <v>402</v>
      </c>
      <c r="B30" s="102">
        <v>3161</v>
      </c>
      <c r="C30" s="102">
        <v>2861.1558067999999</v>
      </c>
    </row>
    <row r="31" spans="1:3" x14ac:dyDescent="0.25">
      <c r="A31" s="101" t="s">
        <v>403</v>
      </c>
      <c r="B31" s="102">
        <v>1209</v>
      </c>
      <c r="C31" s="102">
        <v>961.15850820000003</v>
      </c>
    </row>
    <row r="32" spans="1:3" x14ac:dyDescent="0.25">
      <c r="A32" s="101" t="s">
        <v>404</v>
      </c>
      <c r="B32" s="102">
        <v>537</v>
      </c>
      <c r="C32" s="102">
        <v>481.780303</v>
      </c>
    </row>
    <row r="33" spans="1:3" x14ac:dyDescent="0.25">
      <c r="A33" s="101" t="s">
        <v>405</v>
      </c>
      <c r="B33" s="102">
        <v>737</v>
      </c>
      <c r="C33" s="102">
        <v>573.55962109999996</v>
      </c>
    </row>
    <row r="34" spans="1:3" x14ac:dyDescent="0.25">
      <c r="A34" s="101" t="s">
        <v>406</v>
      </c>
      <c r="B34" s="102">
        <v>364</v>
      </c>
      <c r="C34" s="102">
        <v>275.53325799999999</v>
      </c>
    </row>
    <row r="35" spans="1:3" x14ac:dyDescent="0.25">
      <c r="A35" s="101" t="s">
        <v>407</v>
      </c>
      <c r="B35" s="102">
        <v>40</v>
      </c>
      <c r="C35" s="102">
        <v>30.372920000000001</v>
      </c>
    </row>
    <row r="36" spans="1:3" x14ac:dyDescent="0.25">
      <c r="A36" s="101" t="s">
        <v>408</v>
      </c>
      <c r="B36" s="102">
        <v>143</v>
      </c>
      <c r="C36" s="102">
        <v>116.7463738</v>
      </c>
    </row>
    <row r="37" spans="1:3" x14ac:dyDescent="0.25">
      <c r="A37" s="101" t="s">
        <v>409</v>
      </c>
      <c r="B37" s="102">
        <v>334</v>
      </c>
      <c r="C37" s="102">
        <v>265.39790690000001</v>
      </c>
    </row>
    <row r="38" spans="1:3" x14ac:dyDescent="0.25">
      <c r="A38" s="101" t="s">
        <v>410</v>
      </c>
      <c r="B38" s="102">
        <v>788</v>
      </c>
      <c r="C38" s="102">
        <v>651.89850000000001</v>
      </c>
    </row>
    <row r="39" spans="1:3" x14ac:dyDescent="0.25">
      <c r="A39" s="101" t="s">
        <v>411</v>
      </c>
      <c r="B39" s="102">
        <v>496</v>
      </c>
      <c r="C39" s="102">
        <v>311.90860429999998</v>
      </c>
    </row>
    <row r="40" spans="1:3" x14ac:dyDescent="0.25">
      <c r="A40" s="101" t="s">
        <v>412</v>
      </c>
      <c r="B40" s="102">
        <v>3171</v>
      </c>
      <c r="C40" s="102">
        <v>3026.8536764</v>
      </c>
    </row>
    <row r="41" spans="1:3" x14ac:dyDescent="0.25">
      <c r="A41" s="101" t="s">
        <v>413</v>
      </c>
      <c r="B41" s="102">
        <v>809</v>
      </c>
      <c r="C41" s="102">
        <v>480.60359999999997</v>
      </c>
    </row>
    <row r="42" spans="1:3" x14ac:dyDescent="0.25">
      <c r="A42" s="101" t="s">
        <v>414</v>
      </c>
      <c r="B42" s="102">
        <v>405</v>
      </c>
      <c r="C42" s="102">
        <v>321.09415000000001</v>
      </c>
    </row>
    <row r="43" spans="1:3" x14ac:dyDescent="0.25">
      <c r="A43" s="101" t="s">
        <v>415</v>
      </c>
      <c r="B43" s="102">
        <v>1221</v>
      </c>
      <c r="C43" s="102">
        <v>1044.518</v>
      </c>
    </row>
    <row r="44" spans="1:3" x14ac:dyDescent="0.25">
      <c r="A44" s="101" t="s">
        <v>416</v>
      </c>
      <c r="B44" s="102">
        <v>996</v>
      </c>
      <c r="C44" s="102">
        <v>824.42348909999998</v>
      </c>
    </row>
    <row r="45" spans="1:3" x14ac:dyDescent="0.25">
      <c r="A45" s="101" t="s">
        <v>110</v>
      </c>
      <c r="B45" s="102">
        <v>23163</v>
      </c>
      <c r="C45" s="102">
        <v>20018.0209335</v>
      </c>
    </row>
    <row r="46" spans="1:3" x14ac:dyDescent="0.25">
      <c r="A46" s="101" t="s">
        <v>417</v>
      </c>
      <c r="B46" s="102">
        <v>134</v>
      </c>
      <c r="C46" s="102">
        <v>118.3921687</v>
      </c>
    </row>
    <row r="47" spans="1:3" x14ac:dyDescent="0.25">
      <c r="A47" s="101" t="s">
        <v>418</v>
      </c>
      <c r="B47" s="102">
        <v>349</v>
      </c>
      <c r="C47" s="102">
        <v>289.00220300000001</v>
      </c>
    </row>
    <row r="48" spans="1:3" x14ac:dyDescent="0.25">
      <c r="A48" s="101" t="s">
        <v>419</v>
      </c>
      <c r="B48" s="102">
        <v>38</v>
      </c>
      <c r="C48" s="102">
        <v>29.348076800000001</v>
      </c>
    </row>
    <row r="49" spans="1:3" x14ac:dyDescent="0.25">
      <c r="A49" s="101" t="s">
        <v>420</v>
      </c>
      <c r="B49" s="102">
        <v>7838</v>
      </c>
      <c r="C49" s="102">
        <v>4805.2869695999998</v>
      </c>
    </row>
    <row r="50" spans="1:3" x14ac:dyDescent="0.25">
      <c r="A50" s="101" t="s">
        <v>421</v>
      </c>
      <c r="B50" s="102">
        <v>523</v>
      </c>
      <c r="C50" s="102">
        <v>393.0652523</v>
      </c>
    </row>
    <row r="51" spans="1:3" x14ac:dyDescent="0.25">
      <c r="A51" s="101" t="s">
        <v>422</v>
      </c>
      <c r="B51" s="102">
        <v>413</v>
      </c>
      <c r="C51" s="102">
        <v>266.34936859999999</v>
      </c>
    </row>
    <row r="52" spans="1:3" x14ac:dyDescent="0.25">
      <c r="A52" s="101" t="s">
        <v>423</v>
      </c>
      <c r="B52" s="102">
        <v>13126</v>
      </c>
      <c r="C52" s="102">
        <v>10292.5013607</v>
      </c>
    </row>
    <row r="53" spans="1:3" x14ac:dyDescent="0.25">
      <c r="A53" s="101" t="s">
        <v>424</v>
      </c>
      <c r="B53" s="102">
        <v>244</v>
      </c>
      <c r="C53" s="102">
        <v>191.02907759999999</v>
      </c>
    </row>
    <row r="54" spans="1:3" x14ac:dyDescent="0.25">
      <c r="A54" s="101" t="s">
        <v>425</v>
      </c>
      <c r="B54" s="102">
        <v>854</v>
      </c>
      <c r="C54" s="102">
        <v>102.80042299999999</v>
      </c>
    </row>
    <row r="55" spans="1:3" x14ac:dyDescent="0.25">
      <c r="A55" s="101" t="s">
        <v>426</v>
      </c>
      <c r="B55" s="102">
        <v>5008</v>
      </c>
      <c r="C55" s="102">
        <v>3504.2591799000002</v>
      </c>
    </row>
    <row r="56" spans="1:3" x14ac:dyDescent="0.25">
      <c r="A56" s="101" t="s">
        <v>427</v>
      </c>
      <c r="B56" s="102">
        <v>14025</v>
      </c>
      <c r="C56" s="102">
        <v>840.31884500000001</v>
      </c>
    </row>
    <row r="57" spans="1:3" x14ac:dyDescent="0.25">
      <c r="A57" s="101" t="s">
        <v>428</v>
      </c>
      <c r="B57" s="102">
        <v>1572</v>
      </c>
      <c r="C57" s="102">
        <v>1267.712368</v>
      </c>
    </row>
    <row r="58" spans="1:3" x14ac:dyDescent="0.25">
      <c r="A58" s="101" t="s">
        <v>429</v>
      </c>
      <c r="B58" s="102">
        <v>42</v>
      </c>
      <c r="C58" s="102">
        <v>37.200000000000003</v>
      </c>
    </row>
    <row r="59" spans="1:3" x14ac:dyDescent="0.25">
      <c r="A59" s="101" t="s">
        <v>430</v>
      </c>
      <c r="B59" s="102">
        <v>1162</v>
      </c>
      <c r="C59" s="102">
        <v>669.06282369999997</v>
      </c>
    </row>
    <row r="60" spans="1:3" x14ac:dyDescent="0.25">
      <c r="A60" s="101" t="s">
        <v>431</v>
      </c>
      <c r="B60" s="102">
        <v>7039</v>
      </c>
      <c r="C60" s="102">
        <v>4890.0904411000001</v>
      </c>
    </row>
    <row r="61" spans="1:3" x14ac:dyDescent="0.25">
      <c r="A61" s="101" t="s">
        <v>432</v>
      </c>
      <c r="B61" s="102">
        <v>301</v>
      </c>
      <c r="C61" s="102">
        <v>232.6532153</v>
      </c>
    </row>
    <row r="62" spans="1:3" x14ac:dyDescent="0.25">
      <c r="A62" s="101" t="s">
        <v>433</v>
      </c>
      <c r="B62" s="102">
        <v>2275</v>
      </c>
      <c r="C62" s="102">
        <v>1993.6862564</v>
      </c>
    </row>
    <row r="63" spans="1:3" x14ac:dyDescent="0.25">
      <c r="A63" s="101" t="s">
        <v>434</v>
      </c>
      <c r="B63" s="102">
        <v>11961</v>
      </c>
      <c r="C63" s="102">
        <v>10779.539045699999</v>
      </c>
    </row>
    <row r="64" spans="1:3" x14ac:dyDescent="0.25">
      <c r="A64" s="101" t="s">
        <v>435</v>
      </c>
      <c r="B64" s="102">
        <v>147</v>
      </c>
      <c r="C64" s="102">
        <v>114.5021047</v>
      </c>
    </row>
    <row r="65" spans="1:3" x14ac:dyDescent="0.25">
      <c r="A65" s="101" t="s">
        <v>436</v>
      </c>
      <c r="B65" s="102">
        <v>470</v>
      </c>
      <c r="C65" s="102">
        <v>327.56246110000001</v>
      </c>
    </row>
    <row r="66" spans="1:3" x14ac:dyDescent="0.25">
      <c r="A66" s="101" t="s">
        <v>437</v>
      </c>
      <c r="B66" s="102">
        <v>174</v>
      </c>
      <c r="C66" s="102">
        <v>121.23</v>
      </c>
    </row>
    <row r="67" spans="1:3" x14ac:dyDescent="0.25">
      <c r="A67" s="101" t="s">
        <v>438</v>
      </c>
      <c r="B67" s="102">
        <v>195</v>
      </c>
      <c r="C67" s="102">
        <v>153.46</v>
      </c>
    </row>
    <row r="68" spans="1:3" x14ac:dyDescent="0.25">
      <c r="A68" s="101" t="s">
        <v>439</v>
      </c>
      <c r="B68" s="102">
        <v>2</v>
      </c>
      <c r="C68" s="102">
        <v>0.8837197</v>
      </c>
    </row>
    <row r="69" spans="1:3" x14ac:dyDescent="0.25">
      <c r="A69" s="101" t="s">
        <v>440</v>
      </c>
      <c r="B69" s="102">
        <v>18895</v>
      </c>
      <c r="C69" s="102">
        <v>11944.3750141</v>
      </c>
    </row>
    <row r="70" spans="1:3" x14ac:dyDescent="0.25">
      <c r="A70" s="101" t="s">
        <v>441</v>
      </c>
      <c r="B70" s="102">
        <v>986</v>
      </c>
      <c r="C70" s="102">
        <v>648.69776869999998</v>
      </c>
    </row>
    <row r="71" spans="1:3" x14ac:dyDescent="0.25">
      <c r="A71" s="101" t="s">
        <v>442</v>
      </c>
      <c r="B71" s="102">
        <v>16274</v>
      </c>
      <c r="C71" s="102">
        <v>11168.137524600001</v>
      </c>
    </row>
    <row r="72" spans="1:3" x14ac:dyDescent="0.25">
      <c r="A72" s="101" t="s">
        <v>443</v>
      </c>
      <c r="B72" s="102">
        <v>16036</v>
      </c>
      <c r="C72" s="102">
        <v>10574.615187199999</v>
      </c>
    </row>
    <row r="73" spans="1:3" x14ac:dyDescent="0.25">
      <c r="A73" s="101" t="s">
        <v>444</v>
      </c>
      <c r="B73" s="102">
        <v>16280</v>
      </c>
      <c r="C73" s="102">
        <v>11306.7072995</v>
      </c>
    </row>
    <row r="74" spans="1:3" x14ac:dyDescent="0.25">
      <c r="A74" s="101" t="s">
        <v>445</v>
      </c>
      <c r="B74" s="102">
        <v>15877</v>
      </c>
      <c r="C74" s="102">
        <v>10718.3762867</v>
      </c>
    </row>
    <row r="75" spans="1:3" x14ac:dyDescent="0.25">
      <c r="A75" s="101" t="s">
        <v>446</v>
      </c>
      <c r="B75" s="102">
        <v>8188</v>
      </c>
      <c r="C75" s="102">
        <v>5264.3666746999997</v>
      </c>
    </row>
    <row r="76" spans="1:3" x14ac:dyDescent="0.25">
      <c r="A76" s="101" t="s">
        <v>447</v>
      </c>
      <c r="B76" s="102">
        <v>4322</v>
      </c>
      <c r="C76" s="102">
        <v>2355.6760786999998</v>
      </c>
    </row>
    <row r="77" spans="1:3" x14ac:dyDescent="0.25">
      <c r="A77" s="101" t="s">
        <v>448</v>
      </c>
      <c r="B77" s="102">
        <v>7881</v>
      </c>
      <c r="C77" s="102">
        <v>4788.6357475000004</v>
      </c>
    </row>
    <row r="78" spans="1:3" x14ac:dyDescent="0.25">
      <c r="A78" s="101" t="s">
        <v>449</v>
      </c>
      <c r="B78" s="102">
        <v>5535</v>
      </c>
      <c r="C78" s="102">
        <v>3290.4662578000002</v>
      </c>
    </row>
    <row r="79" spans="1:3" x14ac:dyDescent="0.25">
      <c r="A79" s="101" t="s">
        <v>450</v>
      </c>
      <c r="B79" s="102">
        <v>5665</v>
      </c>
      <c r="C79" s="102">
        <v>3638.7926876000001</v>
      </c>
    </row>
    <row r="80" spans="1:3" x14ac:dyDescent="0.25">
      <c r="A80" s="101" t="s">
        <v>451</v>
      </c>
      <c r="B80" s="102">
        <v>133</v>
      </c>
      <c r="C80" s="102">
        <v>100.1691612</v>
      </c>
    </row>
    <row r="81" spans="1:3" x14ac:dyDescent="0.25">
      <c r="A81" s="101" t="s">
        <v>452</v>
      </c>
      <c r="B81" s="102">
        <v>8930</v>
      </c>
      <c r="C81" s="102">
        <v>6584.0834204000003</v>
      </c>
    </row>
    <row r="82" spans="1:3" x14ac:dyDescent="0.25">
      <c r="A82" s="101" t="s">
        <v>453</v>
      </c>
      <c r="B82" s="102">
        <v>117</v>
      </c>
      <c r="C82" s="102">
        <v>81.450891600000006</v>
      </c>
    </row>
    <row r="83" spans="1:3" x14ac:dyDescent="0.25">
      <c r="A83" s="101" t="s">
        <v>454</v>
      </c>
      <c r="B83" s="102">
        <v>193</v>
      </c>
      <c r="C83" s="102">
        <v>146.82194390000001</v>
      </c>
    </row>
    <row r="84" spans="1:3" x14ac:dyDescent="0.25">
      <c r="A84" s="101" t="s">
        <v>455</v>
      </c>
      <c r="B84" s="102">
        <v>239</v>
      </c>
      <c r="C84" s="102">
        <v>169.4947482</v>
      </c>
    </row>
    <row r="85" spans="1:3" x14ac:dyDescent="0.25">
      <c r="A85" s="101" t="s">
        <v>456</v>
      </c>
      <c r="B85" s="102">
        <v>55</v>
      </c>
      <c r="C85" s="102">
        <v>44.183476599999999</v>
      </c>
    </row>
    <row r="86" spans="1:3" x14ac:dyDescent="0.25">
      <c r="A86" s="101" t="s">
        <v>457</v>
      </c>
      <c r="B86" s="102">
        <v>13047</v>
      </c>
      <c r="C86" s="102">
        <v>8330.5095827999994</v>
      </c>
    </row>
    <row r="87" spans="1:3" x14ac:dyDescent="0.25">
      <c r="A87" s="101" t="s">
        <v>458</v>
      </c>
      <c r="B87" s="102">
        <v>6988</v>
      </c>
      <c r="C87" s="102">
        <v>4834.1853182000004</v>
      </c>
    </row>
    <row r="88" spans="1:3" x14ac:dyDescent="0.25">
      <c r="A88" s="101" t="s">
        <v>459</v>
      </c>
      <c r="B88" s="102">
        <v>8929</v>
      </c>
      <c r="C88" s="102">
        <v>5917.9517084999998</v>
      </c>
    </row>
    <row r="89" spans="1:3" x14ac:dyDescent="0.25">
      <c r="A89" s="101" t="s">
        <v>460</v>
      </c>
      <c r="B89" s="102">
        <v>8196</v>
      </c>
      <c r="C89" s="102">
        <v>5604.3747116000004</v>
      </c>
    </row>
    <row r="90" spans="1:3" x14ac:dyDescent="0.25">
      <c r="A90" s="101" t="s">
        <v>461</v>
      </c>
      <c r="B90" s="102">
        <v>6142</v>
      </c>
      <c r="C90" s="102">
        <v>5204.3938025999996</v>
      </c>
    </row>
    <row r="91" spans="1:3" x14ac:dyDescent="0.25">
      <c r="A91" s="101" t="s">
        <v>462</v>
      </c>
      <c r="B91" s="102">
        <v>1926</v>
      </c>
      <c r="C91" s="102">
        <v>1332.2134272000001</v>
      </c>
    </row>
    <row r="92" spans="1:3" x14ac:dyDescent="0.25">
      <c r="A92" s="101" t="s">
        <v>463</v>
      </c>
      <c r="B92" s="102">
        <v>657</v>
      </c>
      <c r="C92" s="102">
        <v>547.8716799</v>
      </c>
    </row>
    <row r="93" spans="1:3" x14ac:dyDescent="0.25">
      <c r="A93" s="101" t="s">
        <v>464</v>
      </c>
      <c r="B93" s="102">
        <v>13</v>
      </c>
      <c r="C93" s="102">
        <v>10.157032900000001</v>
      </c>
    </row>
    <row r="94" spans="1:3" x14ac:dyDescent="0.25">
      <c r="A94" s="101" t="s">
        <v>465</v>
      </c>
      <c r="B94" s="102">
        <v>230</v>
      </c>
      <c r="C94" s="102">
        <v>196.0115385</v>
      </c>
    </row>
    <row r="95" spans="1:3" x14ac:dyDescent="0.25">
      <c r="A95" s="101" t="s">
        <v>466</v>
      </c>
      <c r="B95" s="102">
        <v>3677</v>
      </c>
      <c r="C95" s="102">
        <v>3252.5531418999999</v>
      </c>
    </row>
    <row r="96" spans="1:3" x14ac:dyDescent="0.25">
      <c r="A96" s="101" t="s">
        <v>467</v>
      </c>
      <c r="B96" s="102">
        <v>5750</v>
      </c>
      <c r="C96" s="102">
        <v>4352.4366436</v>
      </c>
    </row>
    <row r="97" spans="1:3" x14ac:dyDescent="0.25">
      <c r="A97" s="101" t="s">
        <v>468</v>
      </c>
      <c r="B97" s="102">
        <v>151</v>
      </c>
      <c r="C97" s="102">
        <v>109.87648900000001</v>
      </c>
    </row>
    <row r="98" spans="1:3" x14ac:dyDescent="0.25">
      <c r="A98" s="101" t="s">
        <v>469</v>
      </c>
      <c r="B98" s="102">
        <v>386</v>
      </c>
      <c r="C98" s="102">
        <v>344.08485539999998</v>
      </c>
    </row>
    <row r="99" spans="1:3" x14ac:dyDescent="0.25">
      <c r="A99" s="101" t="s">
        <v>470</v>
      </c>
      <c r="B99" s="102">
        <v>1387</v>
      </c>
      <c r="C99" s="102">
        <v>1161.8207179000001</v>
      </c>
    </row>
    <row r="100" spans="1:3" x14ac:dyDescent="0.25">
      <c r="A100" s="101" t="s">
        <v>471</v>
      </c>
      <c r="B100" s="102">
        <v>823</v>
      </c>
      <c r="C100" s="102">
        <v>605.41186449999998</v>
      </c>
    </row>
    <row r="101" spans="1:3" x14ac:dyDescent="0.25">
      <c r="A101" s="101" t="s">
        <v>472</v>
      </c>
      <c r="B101" s="102">
        <v>2</v>
      </c>
      <c r="C101" s="102">
        <v>1.889011</v>
      </c>
    </row>
    <row r="102" spans="1:3" x14ac:dyDescent="0.25">
      <c r="A102" s="101" t="s">
        <v>473</v>
      </c>
      <c r="B102" s="102">
        <v>79</v>
      </c>
      <c r="C102" s="102">
        <v>49.335576799999998</v>
      </c>
    </row>
    <row r="103" spans="1:3" x14ac:dyDescent="0.25">
      <c r="A103" s="101" t="s">
        <v>474</v>
      </c>
      <c r="B103" s="102">
        <v>38000</v>
      </c>
      <c r="C103" s="102">
        <v>21102.2393777</v>
      </c>
    </row>
    <row r="104" spans="1:3" x14ac:dyDescent="0.25">
      <c r="A104" s="101" t="s">
        <v>112</v>
      </c>
      <c r="B104" s="102">
        <v>94025</v>
      </c>
      <c r="C104" s="102">
        <v>68870.395585399994</v>
      </c>
    </row>
    <row r="105" spans="1:3" x14ac:dyDescent="0.25">
      <c r="A105" s="101" t="s">
        <v>475</v>
      </c>
      <c r="B105" s="102">
        <v>211</v>
      </c>
      <c r="C105" s="102">
        <v>158.50840629999999</v>
      </c>
    </row>
    <row r="106" spans="1:3" x14ac:dyDescent="0.25">
      <c r="A106" s="101" t="s">
        <v>476</v>
      </c>
      <c r="B106" s="102">
        <v>39</v>
      </c>
      <c r="C106" s="102">
        <v>22.929240100000001</v>
      </c>
    </row>
    <row r="107" spans="1:3" x14ac:dyDescent="0.25">
      <c r="A107" s="101" t="s">
        <v>477</v>
      </c>
      <c r="B107" s="102">
        <v>31</v>
      </c>
      <c r="C107" s="102">
        <v>23.521491000000001</v>
      </c>
    </row>
    <row r="108" spans="1:3" x14ac:dyDescent="0.25">
      <c r="A108" s="101" t="s">
        <v>478</v>
      </c>
      <c r="B108" s="102">
        <v>18</v>
      </c>
      <c r="C108" s="102">
        <v>13.134615399999999</v>
      </c>
    </row>
    <row r="109" spans="1:3" x14ac:dyDescent="0.25">
      <c r="A109" s="101" t="s">
        <v>479</v>
      </c>
      <c r="B109" s="102">
        <v>61</v>
      </c>
      <c r="C109" s="102">
        <v>52.195054900000002</v>
      </c>
    </row>
    <row r="110" spans="1:3" x14ac:dyDescent="0.25">
      <c r="A110" s="101" t="s">
        <v>480</v>
      </c>
      <c r="B110" s="102">
        <v>8</v>
      </c>
      <c r="C110" s="102">
        <v>7.0274231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746B-B94A-46C5-9EE7-BBA5FEDB183B}">
  <dimension ref="A1:C142"/>
  <sheetViews>
    <sheetView workbookViewId="0"/>
  </sheetViews>
  <sheetFormatPr defaultRowHeight="15" x14ac:dyDescent="0.25"/>
  <cols>
    <col min="1" max="1" width="13.7109375" customWidth="1"/>
    <col min="2" max="2" width="25.42578125" bestFit="1" customWidth="1"/>
    <col min="3" max="3" width="19.42578125" customWidth="1"/>
  </cols>
  <sheetData>
    <row r="1" spans="1:3" x14ac:dyDescent="0.25">
      <c r="A1" t="str">
        <f>Index!B29</f>
        <v>Metro/regional by LGA, census headcount 2021</v>
      </c>
    </row>
    <row r="2" spans="1:3" x14ac:dyDescent="0.25">
      <c r="A2" s="105" t="s">
        <v>654</v>
      </c>
      <c r="B2" s="105" t="s">
        <v>623</v>
      </c>
      <c r="C2" s="106" t="s">
        <v>658</v>
      </c>
    </row>
    <row r="3" spans="1:3" x14ac:dyDescent="0.25">
      <c r="A3" s="101" t="s">
        <v>651</v>
      </c>
      <c r="B3" s="101" t="s">
        <v>489</v>
      </c>
      <c r="C3" s="102">
        <v>7864</v>
      </c>
    </row>
    <row r="4" spans="1:3" x14ac:dyDescent="0.25">
      <c r="A4" s="101" t="s">
        <v>651</v>
      </c>
      <c r="B4" s="101" t="s">
        <v>494</v>
      </c>
      <c r="C4" s="102">
        <v>12225</v>
      </c>
    </row>
    <row r="5" spans="1:3" x14ac:dyDescent="0.25">
      <c r="A5" s="101" t="s">
        <v>651</v>
      </c>
      <c r="B5" s="101" t="s">
        <v>497</v>
      </c>
      <c r="C5" s="102">
        <v>2729</v>
      </c>
    </row>
    <row r="6" spans="1:3" x14ac:dyDescent="0.25">
      <c r="A6" s="101" t="s">
        <v>651</v>
      </c>
      <c r="B6" s="101" t="s">
        <v>503</v>
      </c>
      <c r="C6" s="102">
        <v>3052</v>
      </c>
    </row>
    <row r="7" spans="1:3" x14ac:dyDescent="0.25">
      <c r="A7" s="101" t="s">
        <v>651</v>
      </c>
      <c r="B7" s="101" t="s">
        <v>506</v>
      </c>
      <c r="C7" s="102">
        <v>2352</v>
      </c>
    </row>
    <row r="8" spans="1:3" x14ac:dyDescent="0.25">
      <c r="A8" s="101" t="s">
        <v>651</v>
      </c>
      <c r="B8" s="101" t="s">
        <v>507</v>
      </c>
      <c r="C8" s="102">
        <v>8606</v>
      </c>
    </row>
    <row r="9" spans="1:3" x14ac:dyDescent="0.25">
      <c r="A9" s="101" t="s">
        <v>651</v>
      </c>
      <c r="B9" s="101" t="s">
        <v>508</v>
      </c>
      <c r="C9" s="102">
        <v>4724</v>
      </c>
    </row>
    <row r="10" spans="1:3" x14ac:dyDescent="0.25">
      <c r="A10" s="101" t="s">
        <v>651</v>
      </c>
      <c r="B10" s="101" t="s">
        <v>509</v>
      </c>
      <c r="C10" s="102">
        <v>13205</v>
      </c>
    </row>
    <row r="11" spans="1:3" x14ac:dyDescent="0.25">
      <c r="A11" s="101" t="s">
        <v>651</v>
      </c>
      <c r="B11" s="101" t="s">
        <v>521</v>
      </c>
      <c r="C11" s="102">
        <v>7407</v>
      </c>
    </row>
    <row r="12" spans="1:3" x14ac:dyDescent="0.25">
      <c r="A12" s="101" t="s">
        <v>651</v>
      </c>
      <c r="B12" s="101" t="s">
        <v>526</v>
      </c>
      <c r="C12" s="102">
        <v>6217</v>
      </c>
    </row>
    <row r="13" spans="1:3" x14ac:dyDescent="0.25">
      <c r="A13" s="101" t="s">
        <v>651</v>
      </c>
      <c r="B13" s="101" t="s">
        <v>529</v>
      </c>
      <c r="C13" s="102">
        <v>2875</v>
      </c>
    </row>
    <row r="14" spans="1:3" x14ac:dyDescent="0.25">
      <c r="A14" s="101" t="s">
        <v>651</v>
      </c>
      <c r="B14" s="101" t="s">
        <v>539</v>
      </c>
      <c r="C14" s="102">
        <v>2304</v>
      </c>
    </row>
    <row r="15" spans="1:3" x14ac:dyDescent="0.25">
      <c r="A15" s="101" t="s">
        <v>651</v>
      </c>
      <c r="B15" s="101" t="s">
        <v>543</v>
      </c>
      <c r="C15" s="102">
        <v>5283</v>
      </c>
    </row>
    <row r="16" spans="1:3" x14ac:dyDescent="0.25">
      <c r="A16" s="101" t="s">
        <v>651</v>
      </c>
      <c r="B16" s="101" t="s">
        <v>544</v>
      </c>
      <c r="C16" s="102">
        <v>199</v>
      </c>
    </row>
    <row r="17" spans="1:3" x14ac:dyDescent="0.25">
      <c r="A17" s="101" t="s">
        <v>651</v>
      </c>
      <c r="B17" s="101" t="s">
        <v>545</v>
      </c>
      <c r="C17" s="102">
        <v>7230</v>
      </c>
    </row>
    <row r="18" spans="1:3" x14ac:dyDescent="0.25">
      <c r="A18" s="101" t="s">
        <v>651</v>
      </c>
      <c r="B18" s="101" t="s">
        <v>551</v>
      </c>
      <c r="C18" s="102">
        <v>1986</v>
      </c>
    </row>
    <row r="19" spans="1:3" x14ac:dyDescent="0.25">
      <c r="A19" s="101" t="s">
        <v>651</v>
      </c>
      <c r="B19" s="101" t="s">
        <v>555</v>
      </c>
      <c r="C19" s="102">
        <v>328</v>
      </c>
    </row>
    <row r="20" spans="1:3" x14ac:dyDescent="0.25">
      <c r="A20" s="101" t="s">
        <v>651</v>
      </c>
      <c r="B20" s="101" t="s">
        <v>559</v>
      </c>
      <c r="C20" s="102">
        <v>13664</v>
      </c>
    </row>
    <row r="21" spans="1:3" x14ac:dyDescent="0.25">
      <c r="A21" s="101" t="s">
        <v>651</v>
      </c>
      <c r="B21" s="101" t="s">
        <v>567</v>
      </c>
      <c r="C21" s="102">
        <v>822</v>
      </c>
    </row>
    <row r="22" spans="1:3" x14ac:dyDescent="0.25">
      <c r="A22" s="101" t="s">
        <v>651</v>
      </c>
      <c r="B22" s="101" t="s">
        <v>575</v>
      </c>
      <c r="C22" s="102">
        <v>15559</v>
      </c>
    </row>
    <row r="23" spans="1:3" x14ac:dyDescent="0.25">
      <c r="A23" s="101" t="s">
        <v>651</v>
      </c>
      <c r="B23" s="101" t="s">
        <v>576</v>
      </c>
      <c r="C23" s="102">
        <v>2441</v>
      </c>
    </row>
    <row r="24" spans="1:3" x14ac:dyDescent="0.25">
      <c r="A24" s="101" t="s">
        <v>651</v>
      </c>
      <c r="B24" s="101" t="s">
        <v>577</v>
      </c>
      <c r="C24" s="102">
        <v>6186</v>
      </c>
    </row>
    <row r="25" spans="1:3" x14ac:dyDescent="0.25">
      <c r="A25" s="101" t="s">
        <v>651</v>
      </c>
      <c r="B25" s="101" t="s">
        <v>581</v>
      </c>
      <c r="C25" s="102">
        <v>40935</v>
      </c>
    </row>
    <row r="26" spans="1:3" x14ac:dyDescent="0.25">
      <c r="A26" s="101" t="s">
        <v>651</v>
      </c>
      <c r="B26" s="101" t="s">
        <v>582</v>
      </c>
      <c r="C26" s="102">
        <v>11678</v>
      </c>
    </row>
    <row r="27" spans="1:3" x14ac:dyDescent="0.25">
      <c r="A27" s="101" t="s">
        <v>651</v>
      </c>
      <c r="B27" s="101" t="s">
        <v>586</v>
      </c>
      <c r="C27" s="102">
        <v>11694</v>
      </c>
    </row>
    <row r="28" spans="1:3" x14ac:dyDescent="0.25">
      <c r="A28" s="101" t="s">
        <v>651</v>
      </c>
      <c r="B28" s="101" t="s">
        <v>588</v>
      </c>
      <c r="C28" s="102">
        <v>6658</v>
      </c>
    </row>
    <row r="29" spans="1:3" x14ac:dyDescent="0.25">
      <c r="A29" s="101" t="s">
        <v>651</v>
      </c>
      <c r="B29" s="101" t="s">
        <v>594</v>
      </c>
      <c r="C29" s="102">
        <v>1583</v>
      </c>
    </row>
    <row r="30" spans="1:3" x14ac:dyDescent="0.25">
      <c r="A30" s="101" t="s">
        <v>651</v>
      </c>
      <c r="B30" s="101" t="s">
        <v>595</v>
      </c>
      <c r="C30" s="102">
        <v>7607</v>
      </c>
    </row>
    <row r="31" spans="1:3" x14ac:dyDescent="0.25">
      <c r="A31" s="101" t="s">
        <v>651</v>
      </c>
      <c r="B31" s="101" t="s">
        <v>597</v>
      </c>
      <c r="C31" s="102">
        <v>43087</v>
      </c>
    </row>
    <row r="32" spans="1:3" x14ac:dyDescent="0.25">
      <c r="A32" s="101" t="s">
        <v>651</v>
      </c>
      <c r="B32" s="101" t="s">
        <v>601</v>
      </c>
      <c r="C32" s="102">
        <v>2905</v>
      </c>
    </row>
    <row r="33" spans="1:3" x14ac:dyDescent="0.25">
      <c r="A33" s="101" t="s">
        <v>651</v>
      </c>
      <c r="B33" s="101" t="s">
        <v>613</v>
      </c>
      <c r="C33" s="102">
        <v>1283</v>
      </c>
    </row>
    <row r="34" spans="1:3" x14ac:dyDescent="0.25">
      <c r="A34" s="101" t="s">
        <v>651</v>
      </c>
      <c r="B34" s="101" t="s">
        <v>616</v>
      </c>
      <c r="C34" s="102">
        <v>13089</v>
      </c>
    </row>
    <row r="35" spans="1:3" x14ac:dyDescent="0.25">
      <c r="A35" s="101" t="s">
        <v>651</v>
      </c>
      <c r="B35" s="101" t="s">
        <v>618</v>
      </c>
      <c r="C35" s="102">
        <v>977</v>
      </c>
    </row>
    <row r="36" spans="1:3" x14ac:dyDescent="0.25">
      <c r="A36" s="101" t="s">
        <v>651</v>
      </c>
      <c r="B36" s="101" t="s">
        <v>619</v>
      </c>
      <c r="C36" s="102">
        <v>12532</v>
      </c>
    </row>
    <row r="37" spans="1:3" x14ac:dyDescent="0.25">
      <c r="A37" s="101" t="s">
        <v>651</v>
      </c>
      <c r="B37" s="101" t="s">
        <v>620</v>
      </c>
      <c r="C37" s="102">
        <v>521</v>
      </c>
    </row>
    <row r="38" spans="1:3" x14ac:dyDescent="0.25">
      <c r="A38" s="101" t="s">
        <v>652</v>
      </c>
      <c r="B38" s="101" t="s">
        <v>490</v>
      </c>
      <c r="C38" s="102">
        <v>1</v>
      </c>
    </row>
    <row r="39" spans="1:3" x14ac:dyDescent="0.25">
      <c r="A39" s="101" t="s">
        <v>652</v>
      </c>
      <c r="B39" s="101" t="s">
        <v>501</v>
      </c>
      <c r="C39" s="102">
        <v>1</v>
      </c>
    </row>
    <row r="40" spans="1:3" x14ac:dyDescent="0.25">
      <c r="A40" s="101" t="s">
        <v>652</v>
      </c>
      <c r="B40" s="101" t="s">
        <v>532</v>
      </c>
      <c r="C40" s="102">
        <v>3</v>
      </c>
    </row>
    <row r="41" spans="1:3" x14ac:dyDescent="0.25">
      <c r="A41" s="101" t="s">
        <v>652</v>
      </c>
      <c r="B41" s="101" t="s">
        <v>533</v>
      </c>
      <c r="C41" s="102">
        <v>15</v>
      </c>
    </row>
    <row r="42" spans="1:3" x14ac:dyDescent="0.25">
      <c r="A42" s="101" t="s">
        <v>652</v>
      </c>
      <c r="B42" s="101" t="s">
        <v>541</v>
      </c>
      <c r="C42" s="102">
        <v>1</v>
      </c>
    </row>
    <row r="43" spans="1:3" x14ac:dyDescent="0.25">
      <c r="A43" s="101" t="s">
        <v>652</v>
      </c>
      <c r="B43" s="101" t="s">
        <v>547</v>
      </c>
      <c r="C43" s="102">
        <v>1</v>
      </c>
    </row>
    <row r="44" spans="1:3" x14ac:dyDescent="0.25">
      <c r="A44" s="101" t="s">
        <v>652</v>
      </c>
      <c r="B44" s="101" t="s">
        <v>565</v>
      </c>
      <c r="C44" s="102">
        <v>2</v>
      </c>
    </row>
    <row r="45" spans="1:3" x14ac:dyDescent="0.25">
      <c r="A45" s="101" t="s">
        <v>652</v>
      </c>
      <c r="B45" s="101" t="s">
        <v>596</v>
      </c>
      <c r="C45" s="102">
        <v>3</v>
      </c>
    </row>
    <row r="46" spans="1:3" x14ac:dyDescent="0.25">
      <c r="A46" s="101" t="s">
        <v>652</v>
      </c>
      <c r="B46" s="101" t="s">
        <v>603</v>
      </c>
      <c r="C46" s="102">
        <v>138</v>
      </c>
    </row>
    <row r="47" spans="1:3" x14ac:dyDescent="0.25">
      <c r="A47" s="101" t="s">
        <v>652</v>
      </c>
      <c r="B47" s="101" t="s">
        <v>621</v>
      </c>
      <c r="C47" s="102">
        <v>2</v>
      </c>
    </row>
    <row r="48" spans="1:3" x14ac:dyDescent="0.25">
      <c r="A48" s="101" t="s">
        <v>653</v>
      </c>
      <c r="B48" s="101" t="s">
        <v>484</v>
      </c>
      <c r="C48" s="102">
        <v>3004</v>
      </c>
    </row>
    <row r="49" spans="1:3" x14ac:dyDescent="0.25">
      <c r="A49" s="101" t="s">
        <v>653</v>
      </c>
      <c r="B49" s="101" t="s">
        <v>485</v>
      </c>
      <c r="C49" s="102">
        <v>1894</v>
      </c>
    </row>
    <row r="50" spans="1:3" x14ac:dyDescent="0.25">
      <c r="A50" s="101" t="s">
        <v>653</v>
      </c>
      <c r="B50" s="101" t="s">
        <v>486</v>
      </c>
      <c r="C50" s="102">
        <v>2025</v>
      </c>
    </row>
    <row r="51" spans="1:3" x14ac:dyDescent="0.25">
      <c r="A51" s="101" t="s">
        <v>653</v>
      </c>
      <c r="B51" s="101" t="s">
        <v>487</v>
      </c>
      <c r="C51" s="102">
        <v>155</v>
      </c>
    </row>
    <row r="52" spans="1:3" x14ac:dyDescent="0.25">
      <c r="A52" s="101" t="s">
        <v>653</v>
      </c>
      <c r="B52" s="101" t="s">
        <v>488</v>
      </c>
      <c r="C52" s="102">
        <v>3494</v>
      </c>
    </row>
    <row r="53" spans="1:3" x14ac:dyDescent="0.25">
      <c r="A53" s="101" t="s">
        <v>653</v>
      </c>
      <c r="B53" s="101" t="s">
        <v>491</v>
      </c>
      <c r="C53" s="102">
        <v>1878</v>
      </c>
    </row>
    <row r="54" spans="1:3" x14ac:dyDescent="0.25">
      <c r="A54" s="101" t="s">
        <v>653</v>
      </c>
      <c r="B54" s="101" t="s">
        <v>492</v>
      </c>
      <c r="C54" s="102">
        <v>583</v>
      </c>
    </row>
    <row r="55" spans="1:3" x14ac:dyDescent="0.25">
      <c r="A55" s="101" t="s">
        <v>653</v>
      </c>
      <c r="B55" s="101" t="s">
        <v>493</v>
      </c>
      <c r="C55" s="102">
        <v>324</v>
      </c>
    </row>
    <row r="56" spans="1:3" x14ac:dyDescent="0.25">
      <c r="A56" s="101" t="s">
        <v>653</v>
      </c>
      <c r="B56" s="101" t="s">
        <v>495</v>
      </c>
      <c r="C56" s="102">
        <v>264</v>
      </c>
    </row>
    <row r="57" spans="1:3" x14ac:dyDescent="0.25">
      <c r="A57" s="101" t="s">
        <v>653</v>
      </c>
      <c r="B57" s="101" t="s">
        <v>496</v>
      </c>
      <c r="C57" s="102">
        <v>256</v>
      </c>
    </row>
    <row r="58" spans="1:3" x14ac:dyDescent="0.25">
      <c r="A58" s="101" t="s">
        <v>653</v>
      </c>
      <c r="B58" s="101" t="s">
        <v>498</v>
      </c>
      <c r="C58" s="102">
        <v>222</v>
      </c>
    </row>
    <row r="59" spans="1:3" x14ac:dyDescent="0.25">
      <c r="A59" s="101" t="s">
        <v>653</v>
      </c>
      <c r="B59" s="101" t="s">
        <v>499</v>
      </c>
      <c r="C59" s="102">
        <v>384</v>
      </c>
    </row>
    <row r="60" spans="1:3" x14ac:dyDescent="0.25">
      <c r="A60" s="101" t="s">
        <v>653</v>
      </c>
      <c r="B60" s="101" t="s">
        <v>500</v>
      </c>
      <c r="C60" s="102">
        <v>178</v>
      </c>
    </row>
    <row r="61" spans="1:3" x14ac:dyDescent="0.25">
      <c r="A61" s="101" t="s">
        <v>653</v>
      </c>
      <c r="B61" s="101" t="s">
        <v>502</v>
      </c>
      <c r="C61" s="102">
        <v>1644</v>
      </c>
    </row>
    <row r="62" spans="1:3" x14ac:dyDescent="0.25">
      <c r="A62" s="101" t="s">
        <v>653</v>
      </c>
      <c r="B62" s="101" t="s">
        <v>504</v>
      </c>
      <c r="C62" s="102">
        <v>1066</v>
      </c>
    </row>
    <row r="63" spans="1:3" x14ac:dyDescent="0.25">
      <c r="A63" s="101" t="s">
        <v>653</v>
      </c>
      <c r="B63" s="101" t="s">
        <v>505</v>
      </c>
      <c r="C63" s="102">
        <v>955</v>
      </c>
    </row>
    <row r="64" spans="1:3" x14ac:dyDescent="0.25">
      <c r="A64" s="101" t="s">
        <v>653</v>
      </c>
      <c r="B64" s="101" t="s">
        <v>510</v>
      </c>
      <c r="C64" s="102">
        <v>128</v>
      </c>
    </row>
    <row r="65" spans="1:3" x14ac:dyDescent="0.25">
      <c r="A65" s="101" t="s">
        <v>653</v>
      </c>
      <c r="B65" s="101" t="s">
        <v>511</v>
      </c>
      <c r="C65" s="102">
        <v>17075</v>
      </c>
    </row>
    <row r="66" spans="1:3" x14ac:dyDescent="0.25">
      <c r="A66" s="101" t="s">
        <v>653</v>
      </c>
      <c r="B66" s="101" t="s">
        <v>512</v>
      </c>
      <c r="C66" s="102">
        <v>178</v>
      </c>
    </row>
    <row r="67" spans="1:3" x14ac:dyDescent="0.25">
      <c r="A67" s="101" t="s">
        <v>653</v>
      </c>
      <c r="B67" s="101" t="s">
        <v>513</v>
      </c>
      <c r="C67" s="102">
        <v>3013</v>
      </c>
    </row>
    <row r="68" spans="1:3" x14ac:dyDescent="0.25">
      <c r="A68" s="101" t="s">
        <v>653</v>
      </c>
      <c r="B68" s="101" t="s">
        <v>514</v>
      </c>
      <c r="C68" s="102">
        <v>3319</v>
      </c>
    </row>
    <row r="69" spans="1:3" x14ac:dyDescent="0.25">
      <c r="A69" s="101" t="s">
        <v>653</v>
      </c>
      <c r="B69" s="101" t="s">
        <v>515</v>
      </c>
      <c r="C69" s="102">
        <v>201</v>
      </c>
    </row>
    <row r="70" spans="1:3" x14ac:dyDescent="0.25">
      <c r="A70" s="101" t="s">
        <v>653</v>
      </c>
      <c r="B70" s="101" t="s">
        <v>516</v>
      </c>
      <c r="C70" s="102">
        <v>4841</v>
      </c>
    </row>
    <row r="71" spans="1:3" x14ac:dyDescent="0.25">
      <c r="A71" s="101" t="s">
        <v>653</v>
      </c>
      <c r="B71" s="101" t="s">
        <v>517</v>
      </c>
      <c r="C71" s="102">
        <v>178</v>
      </c>
    </row>
    <row r="72" spans="1:3" x14ac:dyDescent="0.25">
      <c r="A72" s="101" t="s">
        <v>653</v>
      </c>
      <c r="B72" s="101" t="s">
        <v>518</v>
      </c>
      <c r="C72" s="102">
        <v>322</v>
      </c>
    </row>
    <row r="73" spans="1:3" x14ac:dyDescent="0.25">
      <c r="A73" s="101" t="s">
        <v>653</v>
      </c>
      <c r="B73" s="101" t="s">
        <v>519</v>
      </c>
      <c r="C73" s="102">
        <v>542</v>
      </c>
    </row>
    <row r="74" spans="1:3" x14ac:dyDescent="0.25">
      <c r="A74" s="101" t="s">
        <v>653</v>
      </c>
      <c r="B74" s="101" t="s">
        <v>520</v>
      </c>
      <c r="C74" s="102">
        <v>581</v>
      </c>
    </row>
    <row r="75" spans="1:3" x14ac:dyDescent="0.25">
      <c r="A75" s="101" t="s">
        <v>653</v>
      </c>
      <c r="B75" s="101" t="s">
        <v>522</v>
      </c>
      <c r="C75" s="102">
        <v>5787</v>
      </c>
    </row>
    <row r="76" spans="1:3" x14ac:dyDescent="0.25">
      <c r="A76" s="101" t="s">
        <v>653</v>
      </c>
      <c r="B76" s="101" t="s">
        <v>523</v>
      </c>
      <c r="C76" s="102">
        <v>452</v>
      </c>
    </row>
    <row r="77" spans="1:3" x14ac:dyDescent="0.25">
      <c r="A77" s="101" t="s">
        <v>653</v>
      </c>
      <c r="B77" s="101" t="s">
        <v>524</v>
      </c>
      <c r="C77" s="102">
        <v>662</v>
      </c>
    </row>
    <row r="78" spans="1:3" x14ac:dyDescent="0.25">
      <c r="A78" s="101" t="s">
        <v>653</v>
      </c>
      <c r="B78" s="101" t="s">
        <v>525</v>
      </c>
      <c r="C78" s="102">
        <v>1896</v>
      </c>
    </row>
    <row r="79" spans="1:3" x14ac:dyDescent="0.25">
      <c r="A79" s="101" t="s">
        <v>653</v>
      </c>
      <c r="B79" s="101" t="s">
        <v>527</v>
      </c>
      <c r="C79" s="102">
        <v>438</v>
      </c>
    </row>
    <row r="80" spans="1:3" x14ac:dyDescent="0.25">
      <c r="A80" s="101" t="s">
        <v>653</v>
      </c>
      <c r="B80" s="101" t="s">
        <v>528</v>
      </c>
      <c r="C80" s="102">
        <v>455</v>
      </c>
    </row>
    <row r="81" spans="1:3" x14ac:dyDescent="0.25">
      <c r="A81" s="101" t="s">
        <v>653</v>
      </c>
      <c r="B81" s="101" t="s">
        <v>530</v>
      </c>
      <c r="C81" s="102">
        <v>234</v>
      </c>
    </row>
    <row r="82" spans="1:3" x14ac:dyDescent="0.25">
      <c r="A82" s="101" t="s">
        <v>653</v>
      </c>
      <c r="B82" s="101" t="s">
        <v>531</v>
      </c>
      <c r="C82" s="102">
        <v>574</v>
      </c>
    </row>
    <row r="83" spans="1:3" x14ac:dyDescent="0.25">
      <c r="A83" s="101" t="s">
        <v>653</v>
      </c>
      <c r="B83" s="101" t="s">
        <v>534</v>
      </c>
      <c r="C83" s="102">
        <v>2603</v>
      </c>
    </row>
    <row r="84" spans="1:3" x14ac:dyDescent="0.25">
      <c r="A84" s="101" t="s">
        <v>653</v>
      </c>
      <c r="B84" s="101" t="s">
        <v>535</v>
      </c>
      <c r="C84" s="102">
        <v>405</v>
      </c>
    </row>
    <row r="85" spans="1:3" x14ac:dyDescent="0.25">
      <c r="A85" s="101" t="s">
        <v>653</v>
      </c>
      <c r="B85" s="101" t="s">
        <v>536</v>
      </c>
      <c r="C85" s="102">
        <v>1514</v>
      </c>
    </row>
    <row r="86" spans="1:3" x14ac:dyDescent="0.25">
      <c r="A86" s="101" t="s">
        <v>653</v>
      </c>
      <c r="B86" s="101" t="s">
        <v>537</v>
      </c>
      <c r="C86" s="102">
        <v>509</v>
      </c>
    </row>
    <row r="87" spans="1:3" x14ac:dyDescent="0.25">
      <c r="A87" s="101" t="s">
        <v>653</v>
      </c>
      <c r="B87" s="101" t="s">
        <v>538</v>
      </c>
      <c r="C87" s="102">
        <v>263</v>
      </c>
    </row>
    <row r="88" spans="1:3" x14ac:dyDescent="0.25">
      <c r="A88" s="101" t="s">
        <v>653</v>
      </c>
      <c r="B88" s="101" t="s">
        <v>540</v>
      </c>
      <c r="C88" s="102">
        <v>253</v>
      </c>
    </row>
    <row r="89" spans="1:3" x14ac:dyDescent="0.25">
      <c r="A89" s="101" t="s">
        <v>653</v>
      </c>
      <c r="B89" s="101" t="s">
        <v>542</v>
      </c>
      <c r="C89" s="102">
        <v>799</v>
      </c>
    </row>
    <row r="90" spans="1:3" x14ac:dyDescent="0.25">
      <c r="A90" s="101" t="s">
        <v>653</v>
      </c>
      <c r="B90" s="101" t="s">
        <v>546</v>
      </c>
      <c r="C90" s="102">
        <v>898</v>
      </c>
    </row>
    <row r="91" spans="1:3" x14ac:dyDescent="0.25">
      <c r="A91" s="101" t="s">
        <v>653</v>
      </c>
      <c r="B91" s="101" t="s">
        <v>548</v>
      </c>
      <c r="C91" s="102">
        <v>258</v>
      </c>
    </row>
    <row r="92" spans="1:3" x14ac:dyDescent="0.25">
      <c r="A92" s="101" t="s">
        <v>653</v>
      </c>
      <c r="B92" s="101" t="s">
        <v>549</v>
      </c>
      <c r="C92" s="102">
        <v>1800</v>
      </c>
    </row>
    <row r="93" spans="1:3" x14ac:dyDescent="0.25">
      <c r="A93" s="101" t="s">
        <v>653</v>
      </c>
      <c r="B93" s="101" t="s">
        <v>550</v>
      </c>
      <c r="C93" s="102">
        <v>688</v>
      </c>
    </row>
    <row r="94" spans="1:3" x14ac:dyDescent="0.25">
      <c r="A94" s="101" t="s">
        <v>653</v>
      </c>
      <c r="B94" s="101" t="s">
        <v>552</v>
      </c>
      <c r="C94" s="102">
        <v>488</v>
      </c>
    </row>
    <row r="95" spans="1:3" x14ac:dyDescent="0.25">
      <c r="A95" s="101" t="s">
        <v>653</v>
      </c>
      <c r="B95" s="101" t="s">
        <v>553</v>
      </c>
      <c r="C95" s="102">
        <v>444</v>
      </c>
    </row>
    <row r="96" spans="1:3" x14ac:dyDescent="0.25">
      <c r="A96" s="101" t="s">
        <v>653</v>
      </c>
      <c r="B96" s="101" t="s">
        <v>554</v>
      </c>
      <c r="C96" s="102">
        <v>8961</v>
      </c>
    </row>
    <row r="97" spans="1:3" x14ac:dyDescent="0.25">
      <c r="A97" s="101" t="s">
        <v>653</v>
      </c>
      <c r="B97" s="101" t="s">
        <v>556</v>
      </c>
      <c r="C97" s="102">
        <v>732</v>
      </c>
    </row>
    <row r="98" spans="1:3" x14ac:dyDescent="0.25">
      <c r="A98" s="101" t="s">
        <v>653</v>
      </c>
      <c r="B98" s="101" t="s">
        <v>557</v>
      </c>
      <c r="C98" s="102">
        <v>4250</v>
      </c>
    </row>
    <row r="99" spans="1:3" x14ac:dyDescent="0.25">
      <c r="A99" s="101" t="s">
        <v>653</v>
      </c>
      <c r="B99" s="101" t="s">
        <v>558</v>
      </c>
      <c r="C99" s="102">
        <v>1541</v>
      </c>
    </row>
    <row r="100" spans="1:3" x14ac:dyDescent="0.25">
      <c r="A100" s="101" t="s">
        <v>653</v>
      </c>
      <c r="B100" s="101" t="s">
        <v>560</v>
      </c>
      <c r="C100" s="102">
        <v>373</v>
      </c>
    </row>
    <row r="101" spans="1:3" x14ac:dyDescent="0.25">
      <c r="A101" s="101" t="s">
        <v>653</v>
      </c>
      <c r="B101" s="101" t="s">
        <v>561</v>
      </c>
      <c r="C101" s="102">
        <v>151</v>
      </c>
    </row>
    <row r="102" spans="1:3" x14ac:dyDescent="0.25">
      <c r="A102" s="101" t="s">
        <v>653</v>
      </c>
      <c r="B102" s="101" t="s">
        <v>562</v>
      </c>
      <c r="C102" s="102">
        <v>3930</v>
      </c>
    </row>
    <row r="103" spans="1:3" x14ac:dyDescent="0.25">
      <c r="A103" s="101" t="s">
        <v>653</v>
      </c>
      <c r="B103" s="101" t="s">
        <v>563</v>
      </c>
      <c r="C103" s="102">
        <v>3926</v>
      </c>
    </row>
    <row r="104" spans="1:3" x14ac:dyDescent="0.25">
      <c r="A104" s="101" t="s">
        <v>653</v>
      </c>
      <c r="B104" s="101" t="s">
        <v>564</v>
      </c>
      <c r="C104" s="102">
        <v>1098</v>
      </c>
    </row>
    <row r="105" spans="1:3" x14ac:dyDescent="0.25">
      <c r="A105" s="101" t="s">
        <v>653</v>
      </c>
      <c r="B105" s="101" t="s">
        <v>566</v>
      </c>
      <c r="C105" s="102">
        <v>819</v>
      </c>
    </row>
    <row r="106" spans="1:3" x14ac:dyDescent="0.25">
      <c r="A106" s="101" t="s">
        <v>653</v>
      </c>
      <c r="B106" s="101" t="s">
        <v>568</v>
      </c>
      <c r="C106" s="102">
        <v>271</v>
      </c>
    </row>
    <row r="107" spans="1:3" x14ac:dyDescent="0.25">
      <c r="A107" s="101" t="s">
        <v>653</v>
      </c>
      <c r="B107" s="101" t="s">
        <v>569</v>
      </c>
      <c r="C107" s="102">
        <v>147</v>
      </c>
    </row>
    <row r="108" spans="1:3" x14ac:dyDescent="0.25">
      <c r="A108" s="101" t="s">
        <v>653</v>
      </c>
      <c r="B108" s="101" t="s">
        <v>570</v>
      </c>
      <c r="C108" s="102">
        <v>935</v>
      </c>
    </row>
    <row r="109" spans="1:3" x14ac:dyDescent="0.25">
      <c r="A109" s="101" t="s">
        <v>653</v>
      </c>
      <c r="B109" s="101" t="s">
        <v>571</v>
      </c>
      <c r="C109" s="102">
        <v>796</v>
      </c>
    </row>
    <row r="110" spans="1:3" x14ac:dyDescent="0.25">
      <c r="A110" s="101" t="s">
        <v>653</v>
      </c>
      <c r="B110" s="101" t="s">
        <v>572</v>
      </c>
      <c r="C110" s="102">
        <v>781</v>
      </c>
    </row>
    <row r="111" spans="1:3" x14ac:dyDescent="0.25">
      <c r="A111" s="101" t="s">
        <v>653</v>
      </c>
      <c r="B111" s="101" t="s">
        <v>573</v>
      </c>
      <c r="C111" s="102">
        <v>399</v>
      </c>
    </row>
    <row r="112" spans="1:3" x14ac:dyDescent="0.25">
      <c r="A112" s="101" t="s">
        <v>653</v>
      </c>
      <c r="B112" s="101" t="s">
        <v>574</v>
      </c>
      <c r="C112" s="102">
        <v>351</v>
      </c>
    </row>
    <row r="113" spans="1:3" x14ac:dyDescent="0.25">
      <c r="A113" s="101" t="s">
        <v>653</v>
      </c>
      <c r="B113" s="101" t="s">
        <v>578</v>
      </c>
      <c r="C113" s="102">
        <v>342</v>
      </c>
    </row>
    <row r="114" spans="1:3" x14ac:dyDescent="0.25">
      <c r="A114" s="101" t="s">
        <v>653</v>
      </c>
      <c r="B114" s="101" t="s">
        <v>579</v>
      </c>
      <c r="C114" s="102">
        <v>4488</v>
      </c>
    </row>
    <row r="115" spans="1:3" x14ac:dyDescent="0.25">
      <c r="A115" s="101" t="s">
        <v>653</v>
      </c>
      <c r="B115" s="101" t="s">
        <v>580</v>
      </c>
      <c r="C115" s="102">
        <v>1056</v>
      </c>
    </row>
    <row r="116" spans="1:3" x14ac:dyDescent="0.25">
      <c r="A116" s="101" t="s">
        <v>653</v>
      </c>
      <c r="B116" s="101" t="s">
        <v>583</v>
      </c>
      <c r="C116" s="102">
        <v>5161</v>
      </c>
    </row>
    <row r="117" spans="1:3" x14ac:dyDescent="0.25">
      <c r="A117" s="101" t="s">
        <v>653</v>
      </c>
      <c r="B117" s="101" t="s">
        <v>584</v>
      </c>
      <c r="C117" s="102">
        <v>1908</v>
      </c>
    </row>
    <row r="118" spans="1:3" x14ac:dyDescent="0.25">
      <c r="A118" s="101" t="s">
        <v>653</v>
      </c>
      <c r="B118" s="101" t="s">
        <v>585</v>
      </c>
      <c r="C118" s="102">
        <v>2418</v>
      </c>
    </row>
    <row r="119" spans="1:3" x14ac:dyDescent="0.25">
      <c r="A119" s="101" t="s">
        <v>653</v>
      </c>
      <c r="B119" s="101" t="s">
        <v>587</v>
      </c>
      <c r="C119" s="102">
        <v>954</v>
      </c>
    </row>
    <row r="120" spans="1:3" x14ac:dyDescent="0.25">
      <c r="A120" s="101" t="s">
        <v>653</v>
      </c>
      <c r="B120" s="101" t="s">
        <v>589</v>
      </c>
      <c r="C120" s="102">
        <v>3101</v>
      </c>
    </row>
    <row r="121" spans="1:3" x14ac:dyDescent="0.25">
      <c r="A121" s="101" t="s">
        <v>653</v>
      </c>
      <c r="B121" s="101" t="s">
        <v>590</v>
      </c>
      <c r="C121" s="102">
        <v>4975</v>
      </c>
    </row>
    <row r="122" spans="1:3" x14ac:dyDescent="0.25">
      <c r="A122" s="101" t="s">
        <v>653</v>
      </c>
      <c r="B122" s="101" t="s">
        <v>591</v>
      </c>
      <c r="C122" s="102">
        <v>790</v>
      </c>
    </row>
    <row r="123" spans="1:3" x14ac:dyDescent="0.25">
      <c r="A123" s="101" t="s">
        <v>653</v>
      </c>
      <c r="B123" s="101" t="s">
        <v>592</v>
      </c>
      <c r="C123" s="102">
        <v>1290</v>
      </c>
    </row>
    <row r="124" spans="1:3" x14ac:dyDescent="0.25">
      <c r="A124" s="101" t="s">
        <v>653</v>
      </c>
      <c r="B124" s="101" t="s">
        <v>593</v>
      </c>
      <c r="C124" s="102">
        <v>955</v>
      </c>
    </row>
    <row r="125" spans="1:3" x14ac:dyDescent="0.25">
      <c r="A125" s="101" t="s">
        <v>653</v>
      </c>
      <c r="B125" s="101" t="s">
        <v>598</v>
      </c>
      <c r="C125" s="102">
        <v>4848</v>
      </c>
    </row>
    <row r="126" spans="1:3" x14ac:dyDescent="0.25">
      <c r="A126" s="101" t="s">
        <v>653</v>
      </c>
      <c r="B126" s="101" t="s">
        <v>599</v>
      </c>
      <c r="C126" s="102">
        <v>340</v>
      </c>
    </row>
    <row r="127" spans="1:3" x14ac:dyDescent="0.25">
      <c r="A127" s="101" t="s">
        <v>653</v>
      </c>
      <c r="B127" s="101" t="s">
        <v>600</v>
      </c>
      <c r="C127" s="102">
        <v>303</v>
      </c>
    </row>
    <row r="128" spans="1:3" x14ac:dyDescent="0.25">
      <c r="A128" s="101" t="s">
        <v>653</v>
      </c>
      <c r="B128" s="101" t="s">
        <v>602</v>
      </c>
      <c r="C128" s="102">
        <v>4497</v>
      </c>
    </row>
    <row r="129" spans="1:3" x14ac:dyDescent="0.25">
      <c r="A129" s="101" t="s">
        <v>653</v>
      </c>
      <c r="B129" s="101" t="s">
        <v>604</v>
      </c>
      <c r="C129" s="102">
        <v>114</v>
      </c>
    </row>
    <row r="130" spans="1:3" x14ac:dyDescent="0.25">
      <c r="A130" s="101" t="s">
        <v>653</v>
      </c>
      <c r="B130" s="101" t="s">
        <v>605</v>
      </c>
      <c r="C130" s="102">
        <v>531</v>
      </c>
    </row>
    <row r="131" spans="1:3" x14ac:dyDescent="0.25">
      <c r="A131" s="101" t="s">
        <v>653</v>
      </c>
      <c r="B131" s="101" t="s">
        <v>606</v>
      </c>
      <c r="C131" s="102">
        <v>324</v>
      </c>
    </row>
    <row r="132" spans="1:3" x14ac:dyDescent="0.25">
      <c r="A132" s="101" t="s">
        <v>653</v>
      </c>
      <c r="B132" s="101" t="s">
        <v>607</v>
      </c>
      <c r="C132" s="102">
        <v>132</v>
      </c>
    </row>
    <row r="133" spans="1:3" x14ac:dyDescent="0.25">
      <c r="A133" s="101" t="s">
        <v>653</v>
      </c>
      <c r="B133" s="101" t="s">
        <v>608</v>
      </c>
      <c r="C133" s="102">
        <v>5087</v>
      </c>
    </row>
    <row r="134" spans="1:3" x14ac:dyDescent="0.25">
      <c r="A134" s="101" t="s">
        <v>653</v>
      </c>
      <c r="B134" s="101" t="s">
        <v>609</v>
      </c>
      <c r="C134" s="102">
        <v>175</v>
      </c>
    </row>
    <row r="135" spans="1:3" x14ac:dyDescent="0.25">
      <c r="A135" s="101" t="s">
        <v>653</v>
      </c>
      <c r="B135" s="101" t="s">
        <v>610</v>
      </c>
      <c r="C135" s="102">
        <v>475</v>
      </c>
    </row>
    <row r="136" spans="1:3" x14ac:dyDescent="0.25">
      <c r="A136" s="101" t="s">
        <v>653</v>
      </c>
      <c r="B136" s="101" t="s">
        <v>611</v>
      </c>
      <c r="C136" s="102">
        <v>132</v>
      </c>
    </row>
    <row r="137" spans="1:3" x14ac:dyDescent="0.25">
      <c r="A137" s="101" t="s">
        <v>653</v>
      </c>
      <c r="B137" s="101" t="s">
        <v>612</v>
      </c>
      <c r="C137" s="102">
        <v>683</v>
      </c>
    </row>
    <row r="138" spans="1:3" x14ac:dyDescent="0.25">
      <c r="A138" s="101" t="s">
        <v>653</v>
      </c>
      <c r="B138" s="101" t="s">
        <v>614</v>
      </c>
      <c r="C138" s="102">
        <v>203</v>
      </c>
    </row>
    <row r="139" spans="1:3" x14ac:dyDescent="0.25">
      <c r="A139" s="101" t="s">
        <v>653</v>
      </c>
      <c r="B139" s="101" t="s">
        <v>615</v>
      </c>
      <c r="C139" s="102">
        <v>422</v>
      </c>
    </row>
    <row r="140" spans="1:3" x14ac:dyDescent="0.25">
      <c r="A140" s="101" t="s">
        <v>653</v>
      </c>
      <c r="B140" s="101" t="s">
        <v>617</v>
      </c>
      <c r="C140" s="102">
        <v>1519</v>
      </c>
    </row>
    <row r="141" spans="1:3" x14ac:dyDescent="0.25">
      <c r="A141" s="101" t="s">
        <v>653</v>
      </c>
      <c r="B141" s="101" t="s">
        <v>622</v>
      </c>
      <c r="C141" s="102">
        <v>408</v>
      </c>
    </row>
    <row r="142" spans="1:3" x14ac:dyDescent="0.25">
      <c r="A142" s="104"/>
      <c r="B142" s="104" t="s">
        <v>655</v>
      </c>
      <c r="C142" s="102">
        <v>2160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"/>
  <sheetViews>
    <sheetView topLeftCell="B1" workbookViewId="0">
      <selection activeCell="B1" sqref="B1:Q1"/>
    </sheetView>
  </sheetViews>
  <sheetFormatPr defaultColWidth="9.140625" defaultRowHeight="12.75" x14ac:dyDescent="0.2"/>
  <cols>
    <col min="1" max="1" width="26.5703125" style="10" customWidth="1"/>
    <col min="2" max="2" width="12.42578125" style="14" customWidth="1"/>
    <col min="3" max="11" width="8.85546875" style="14" customWidth="1"/>
    <col min="12" max="16384" width="9.140625" style="10"/>
  </cols>
  <sheetData>
    <row r="1" spans="1:17" ht="18.600000000000001" customHeight="1" x14ac:dyDescent="0.2">
      <c r="B1" s="122" t="str">
        <f>Index!B3</f>
        <v>Employment arrangement by service, non-casual census headcount, 2014–2021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25.5" x14ac:dyDescent="0.2">
      <c r="A2" s="15" t="s">
        <v>132</v>
      </c>
      <c r="B2" s="16" t="s">
        <v>123</v>
      </c>
      <c r="C2" s="16" t="s">
        <v>122</v>
      </c>
      <c r="D2" s="16" t="s">
        <v>125</v>
      </c>
      <c r="E2" s="16" t="s">
        <v>124</v>
      </c>
      <c r="F2" s="16" t="s">
        <v>127</v>
      </c>
      <c r="G2" s="16" t="s">
        <v>126</v>
      </c>
      <c r="H2" s="16" t="s">
        <v>129</v>
      </c>
      <c r="I2" s="16" t="s">
        <v>128</v>
      </c>
      <c r="J2" s="16" t="s">
        <v>131</v>
      </c>
      <c r="K2" s="16" t="s">
        <v>130</v>
      </c>
      <c r="L2" s="16" t="s">
        <v>281</v>
      </c>
      <c r="M2" s="16" t="s">
        <v>280</v>
      </c>
      <c r="N2" s="16" t="s">
        <v>315</v>
      </c>
      <c r="O2" s="16" t="s">
        <v>316</v>
      </c>
      <c r="P2" s="16" t="s">
        <v>357</v>
      </c>
      <c r="Q2" s="16" t="s">
        <v>358</v>
      </c>
    </row>
    <row r="3" spans="1:17" x14ac:dyDescent="0.2">
      <c r="A3" s="8" t="s">
        <v>111</v>
      </c>
      <c r="B3" s="17">
        <v>0.80466290466290469</v>
      </c>
      <c r="C3" s="17">
        <v>0.19533709533709531</v>
      </c>
      <c r="D3" s="17">
        <v>0.80438328538806014</v>
      </c>
      <c r="E3" s="17">
        <v>0.19561671461193991</v>
      </c>
      <c r="F3" s="17">
        <v>0.84775054152187124</v>
      </c>
      <c r="G3" s="17">
        <v>0.15224945847812879</v>
      </c>
      <c r="H3" s="17">
        <v>0.83770727855450788</v>
      </c>
      <c r="I3" s="17">
        <v>0.16229272144549209</v>
      </c>
      <c r="J3" s="17">
        <v>0.86020075361768156</v>
      </c>
      <c r="K3" s="17">
        <v>0.1397992463823185</v>
      </c>
      <c r="L3" s="17">
        <v>0.86202283267927216</v>
      </c>
      <c r="M3" s="17">
        <v>0.13797716732072779</v>
      </c>
      <c r="N3" s="17">
        <v>0.8649617625374062</v>
      </c>
      <c r="O3" s="17">
        <v>0.1350382374625938</v>
      </c>
      <c r="P3" s="17">
        <v>0.87198929527207847</v>
      </c>
      <c r="Q3" s="17">
        <v>0.1280107047279215</v>
      </c>
    </row>
    <row r="4" spans="1:17" x14ac:dyDescent="0.2">
      <c r="A4" s="8" t="s">
        <v>109</v>
      </c>
      <c r="B4" s="17">
        <v>0.69005494146118129</v>
      </c>
      <c r="C4" s="17">
        <v>0.30994505853881882</v>
      </c>
      <c r="D4" s="17">
        <v>0.68201585467616666</v>
      </c>
      <c r="E4" s="17">
        <v>0.31798414532383329</v>
      </c>
      <c r="F4" s="17">
        <v>0.68530266669834705</v>
      </c>
      <c r="G4" s="17">
        <v>0.31469733330165289</v>
      </c>
      <c r="H4" s="17">
        <v>0.68181284948969612</v>
      </c>
      <c r="I4" s="17">
        <v>0.31818715051030377</v>
      </c>
      <c r="J4" s="17">
        <v>0.67928932003405906</v>
      </c>
      <c r="K4" s="17">
        <v>0.32071067996594088</v>
      </c>
      <c r="L4" s="17">
        <v>0.63522151363358859</v>
      </c>
      <c r="M4" s="17">
        <v>0.36477848636641141</v>
      </c>
      <c r="N4" s="17">
        <v>0.63685528945005931</v>
      </c>
      <c r="O4" s="17">
        <v>0.36314471054994057</v>
      </c>
      <c r="P4" s="17">
        <v>0.6274672323448014</v>
      </c>
      <c r="Q4" s="17">
        <v>0.37253276765519849</v>
      </c>
    </row>
    <row r="5" spans="1:17" x14ac:dyDescent="0.2">
      <c r="A5" s="8" t="s">
        <v>110</v>
      </c>
      <c r="B5" s="17">
        <v>0.91962396023034898</v>
      </c>
      <c r="C5" s="17">
        <v>8.0376039769651034E-2</v>
      </c>
      <c r="D5" s="17">
        <v>0.91731328806983514</v>
      </c>
      <c r="E5" s="17">
        <v>8.2686711930164886E-2</v>
      </c>
      <c r="F5" s="17">
        <v>0.91445513755225039</v>
      </c>
      <c r="G5" s="17">
        <v>8.5544862447749587E-2</v>
      </c>
      <c r="H5" s="17">
        <v>0.90976825197155164</v>
      </c>
      <c r="I5" s="17">
        <v>9.0231748028448397E-2</v>
      </c>
      <c r="J5" s="17">
        <v>0.91119895868485756</v>
      </c>
      <c r="K5" s="17">
        <v>8.8801041315142451E-2</v>
      </c>
      <c r="L5" s="17">
        <v>0.9142789373814042</v>
      </c>
      <c r="M5" s="17">
        <v>8.5721062618595828E-2</v>
      </c>
      <c r="N5" s="17">
        <v>0.9202385389489377</v>
      </c>
      <c r="O5" s="17">
        <v>7.9761461051062243E-2</v>
      </c>
      <c r="P5" s="17">
        <v>0.92328767123287669</v>
      </c>
      <c r="Q5" s="17">
        <v>7.6712328767123292E-2</v>
      </c>
    </row>
    <row r="6" spans="1:17" x14ac:dyDescent="0.2">
      <c r="A6" s="8" t="s">
        <v>112</v>
      </c>
      <c r="B6" s="17">
        <v>0.75226877775632361</v>
      </c>
      <c r="C6" s="17">
        <v>0.24773122224367641</v>
      </c>
      <c r="D6" s="17">
        <v>0.7389008208538056</v>
      </c>
      <c r="E6" s="17">
        <v>0.26109917914619429</v>
      </c>
      <c r="F6" s="17">
        <v>0.72825575928537845</v>
      </c>
      <c r="G6" s="17">
        <v>0.27174424071462161</v>
      </c>
      <c r="H6" s="17">
        <v>0.72534247541654329</v>
      </c>
      <c r="I6" s="17">
        <v>0.27465752458345682</v>
      </c>
      <c r="J6" s="17">
        <v>0.7242205566855201</v>
      </c>
      <c r="K6" s="17">
        <v>0.27577944331448001</v>
      </c>
      <c r="L6" s="17">
        <v>0.84420603632133406</v>
      </c>
      <c r="M6" s="17">
        <v>0.1557939636786661</v>
      </c>
      <c r="N6" s="17">
        <v>0.86349206349206353</v>
      </c>
      <c r="O6" s="17">
        <v>0.13650793650793649</v>
      </c>
      <c r="P6" s="17">
        <v>0.85336983343615058</v>
      </c>
      <c r="Q6" s="17">
        <v>0.1466301665638495</v>
      </c>
    </row>
    <row r="7" spans="1:17" x14ac:dyDescent="0.2">
      <c r="A7" s="8" t="s">
        <v>276</v>
      </c>
      <c r="B7" s="17">
        <v>0.85421427611238065</v>
      </c>
      <c r="C7" s="17">
        <v>0.14578572388761929</v>
      </c>
      <c r="D7" s="17">
        <v>0.87329541561022395</v>
      </c>
      <c r="E7" s="17">
        <v>0.12670458438977589</v>
      </c>
      <c r="F7" s="17">
        <v>0.87114690363787839</v>
      </c>
      <c r="G7" s="17">
        <v>0.12885309636212161</v>
      </c>
      <c r="H7" s="17">
        <v>0.87757444797082851</v>
      </c>
      <c r="I7" s="17">
        <v>0.12242555202917139</v>
      </c>
      <c r="J7" s="17">
        <v>0.87900020211547536</v>
      </c>
      <c r="K7" s="17">
        <v>0.1209997978845247</v>
      </c>
      <c r="L7" s="17">
        <v>0.87377669833559535</v>
      </c>
      <c r="M7" s="17">
        <v>0.1262233016644046</v>
      </c>
      <c r="N7" s="17">
        <v>0.87697774202198986</v>
      </c>
      <c r="O7" s="17">
        <v>0.1230222579780102</v>
      </c>
      <c r="P7" s="17">
        <v>0.87638469284994969</v>
      </c>
      <c r="Q7" s="17">
        <v>0.1236153071500504</v>
      </c>
    </row>
    <row r="8" spans="1:17" x14ac:dyDescent="0.2">
      <c r="A8" s="8" t="s">
        <v>310</v>
      </c>
      <c r="B8" s="17">
        <v>0.52396322378716742</v>
      </c>
      <c r="C8" s="17">
        <v>0.47603677621283252</v>
      </c>
      <c r="D8" s="17">
        <v>0.49546597576773599</v>
      </c>
      <c r="E8" s="17">
        <v>0.50453402423226401</v>
      </c>
      <c r="F8" s="17">
        <v>0.48001914936504742</v>
      </c>
      <c r="G8" s="17">
        <v>0.51998085063495258</v>
      </c>
      <c r="H8" s="17">
        <v>0.47334733961987591</v>
      </c>
      <c r="I8" s="17">
        <v>0.52665266038012415</v>
      </c>
      <c r="J8" s="17">
        <v>0.40665399239543731</v>
      </c>
      <c r="K8" s="17">
        <v>0.59334600760456269</v>
      </c>
      <c r="L8" s="17">
        <v>0.45626394010997512</v>
      </c>
      <c r="M8" s="17">
        <v>0.54373605989002494</v>
      </c>
      <c r="N8" s="17">
        <v>0.45419148936170212</v>
      </c>
      <c r="O8" s="17">
        <v>0.54580851063829783</v>
      </c>
      <c r="P8" s="17">
        <v>0.45009420052424642</v>
      </c>
      <c r="Q8" s="17">
        <v>0.54990579947575358</v>
      </c>
    </row>
    <row r="9" spans="1:17" x14ac:dyDescent="0.2">
      <c r="A9" s="8" t="s">
        <v>311</v>
      </c>
      <c r="B9" s="17">
        <v>0.95505277511236808</v>
      </c>
      <c r="C9" s="17">
        <v>4.4947224887631941E-2</v>
      </c>
      <c r="D9" s="17">
        <v>0.95162016201620159</v>
      </c>
      <c r="E9" s="17">
        <v>4.8379837983798378E-2</v>
      </c>
      <c r="F9" s="17">
        <v>0.95053586150041225</v>
      </c>
      <c r="G9" s="17">
        <v>4.9464138499587799E-2</v>
      </c>
      <c r="H9" s="17">
        <v>0.95407769488037042</v>
      </c>
      <c r="I9" s="17">
        <v>4.5922305119629532E-2</v>
      </c>
      <c r="J9" s="17">
        <v>0.95480519480519477</v>
      </c>
      <c r="K9" s="17">
        <v>4.5194805194805197E-2</v>
      </c>
      <c r="L9" s="17">
        <v>0.9564289301858363</v>
      </c>
      <c r="M9" s="17">
        <v>4.3571069814163733E-2</v>
      </c>
      <c r="N9" s="17">
        <v>0.95558267236119587</v>
      </c>
      <c r="O9" s="17">
        <v>4.4417327638804148E-2</v>
      </c>
      <c r="P9" s="17">
        <v>0.95916440457925189</v>
      </c>
      <c r="Q9" s="17">
        <v>4.0835595420748258E-2</v>
      </c>
    </row>
    <row r="10" spans="1:17" x14ac:dyDescent="0.2">
      <c r="A10" s="8" t="s">
        <v>312</v>
      </c>
      <c r="B10" s="17">
        <v>0.86172566371681403</v>
      </c>
      <c r="C10" s="17">
        <v>0.13827433628318581</v>
      </c>
      <c r="D10" s="17">
        <v>0.87043189368770768</v>
      </c>
      <c r="E10" s="17">
        <v>0.12956810631229229</v>
      </c>
      <c r="F10" s="17">
        <v>0.87241379310344824</v>
      </c>
      <c r="G10" s="17">
        <v>0.1275862068965517</v>
      </c>
      <c r="H10" s="17">
        <v>0.88606557377049178</v>
      </c>
      <c r="I10" s="17">
        <v>0.1139344262295082</v>
      </c>
      <c r="J10" s="17">
        <v>0.88117870722433456</v>
      </c>
      <c r="K10" s="17">
        <v>0.1188212927756654</v>
      </c>
      <c r="L10" s="17">
        <v>0.87988826815642462</v>
      </c>
      <c r="M10" s="17">
        <v>0.1201117318435754</v>
      </c>
      <c r="N10" s="17">
        <v>0.88301886792452844</v>
      </c>
      <c r="O10" s="17">
        <v>0.1169811320754717</v>
      </c>
      <c r="P10" s="17">
        <v>0.88116197183098588</v>
      </c>
      <c r="Q10" s="17">
        <v>0.11883802816901411</v>
      </c>
    </row>
  </sheetData>
  <mergeCells count="1">
    <mergeCell ref="B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Normal="100" workbookViewId="0">
      <selection sqref="A1:Q1"/>
    </sheetView>
  </sheetViews>
  <sheetFormatPr defaultColWidth="9.140625" defaultRowHeight="15" x14ac:dyDescent="0.25"/>
  <cols>
    <col min="1" max="1" width="36.7109375" style="9" bestFit="1" customWidth="1"/>
    <col min="2" max="9" width="10.85546875" style="9" customWidth="1"/>
    <col min="10" max="16384" width="9.140625" style="9"/>
  </cols>
  <sheetData>
    <row r="1" spans="1:17" ht="20.45" customHeight="1" x14ac:dyDescent="0.25">
      <c r="A1" s="123" t="str">
        <f>Index!B4</f>
        <v>Employment arrangement by salary, non-casual employees, 2014–2021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64.5" customHeight="1" x14ac:dyDescent="0.25">
      <c r="A2" s="29" t="s">
        <v>317</v>
      </c>
      <c r="B2" s="30" t="s">
        <v>123</v>
      </c>
      <c r="C2" s="30" t="s">
        <v>122</v>
      </c>
      <c r="D2" s="16" t="s">
        <v>125</v>
      </c>
      <c r="E2" s="16" t="s">
        <v>124</v>
      </c>
      <c r="F2" s="16" t="s">
        <v>127</v>
      </c>
      <c r="G2" s="16" t="s">
        <v>126</v>
      </c>
      <c r="H2" s="16" t="s">
        <v>129</v>
      </c>
      <c r="I2" s="16" t="s">
        <v>128</v>
      </c>
      <c r="J2" s="16" t="s">
        <v>131</v>
      </c>
      <c r="K2" s="16" t="s">
        <v>130</v>
      </c>
      <c r="L2" s="16" t="s">
        <v>281</v>
      </c>
      <c r="M2" s="16" t="s">
        <v>280</v>
      </c>
      <c r="N2" s="16" t="s">
        <v>315</v>
      </c>
      <c r="O2" s="16" t="s">
        <v>316</v>
      </c>
      <c r="P2" s="16" t="s">
        <v>357</v>
      </c>
      <c r="Q2" s="16" t="s">
        <v>358</v>
      </c>
    </row>
    <row r="3" spans="1:17" x14ac:dyDescent="0.25">
      <c r="A3" s="44" t="s">
        <v>114</v>
      </c>
      <c r="B3" s="76">
        <v>0.48976066127124612</v>
      </c>
      <c r="C3" s="76">
        <v>0.51023933872875382</v>
      </c>
      <c r="D3" s="76">
        <v>0.47629943991379198</v>
      </c>
      <c r="E3" s="76">
        <v>0.52370056008620802</v>
      </c>
      <c r="F3" s="76">
        <v>0.49325440528634362</v>
      </c>
      <c r="G3" s="76">
        <v>0.50674559471365643</v>
      </c>
      <c r="H3" s="76">
        <v>0.4830598705943378</v>
      </c>
      <c r="I3" s="76">
        <v>0.51694012940566214</v>
      </c>
      <c r="J3" s="76">
        <v>0.47677285453608392</v>
      </c>
      <c r="K3" s="76">
        <v>0.52322714546391613</v>
      </c>
      <c r="L3" s="76">
        <v>0.4449055107704506</v>
      </c>
      <c r="M3" s="76">
        <v>0.5550944892295494</v>
      </c>
      <c r="N3" s="76">
        <v>0.4465712033631109</v>
      </c>
      <c r="O3" s="76">
        <v>0.55342879663688915</v>
      </c>
      <c r="P3" s="76">
        <v>0.43035905094172022</v>
      </c>
      <c r="Q3" s="76">
        <v>0.56964094905827978</v>
      </c>
    </row>
    <row r="4" spans="1:17" x14ac:dyDescent="0.25">
      <c r="A4" s="44" t="s">
        <v>115</v>
      </c>
      <c r="B4" s="76">
        <v>0.77905715743812198</v>
      </c>
      <c r="C4" s="76">
        <v>0.22094284256187799</v>
      </c>
      <c r="D4" s="76">
        <v>0.76949119116486986</v>
      </c>
      <c r="E4" s="76">
        <v>0.2305088088351302</v>
      </c>
      <c r="F4" s="76">
        <v>0.7580969689102357</v>
      </c>
      <c r="G4" s="76">
        <v>0.24190303108976441</v>
      </c>
      <c r="H4" s="76">
        <v>0.7478834623843813</v>
      </c>
      <c r="I4" s="76">
        <v>0.2521165376156187</v>
      </c>
      <c r="J4" s="76">
        <v>0.75780333255104437</v>
      </c>
      <c r="K4" s="76">
        <v>0.24219666744895571</v>
      </c>
      <c r="L4" s="76">
        <v>0.80403298271578838</v>
      </c>
      <c r="M4" s="76">
        <v>0.19596701728421159</v>
      </c>
      <c r="N4" s="76">
        <v>0.78813753727729208</v>
      </c>
      <c r="O4" s="76">
        <v>0.21186246272270789</v>
      </c>
      <c r="P4" s="76">
        <v>0.80526452282157679</v>
      </c>
      <c r="Q4" s="76">
        <v>0.19473547717842321</v>
      </c>
    </row>
    <row r="5" spans="1:17" x14ac:dyDescent="0.25">
      <c r="A5" s="44" t="s">
        <v>116</v>
      </c>
      <c r="B5" s="76">
        <v>0.84300916072915699</v>
      </c>
      <c r="C5" s="76">
        <v>0.15699083927084301</v>
      </c>
      <c r="D5" s="76">
        <v>0.8271771060361981</v>
      </c>
      <c r="E5" s="76">
        <v>0.17282289396380179</v>
      </c>
      <c r="F5" s="76">
        <v>0.83158878148296445</v>
      </c>
      <c r="G5" s="76">
        <v>0.16841121851703561</v>
      </c>
      <c r="H5" s="76">
        <v>0.82175670709298043</v>
      </c>
      <c r="I5" s="76">
        <v>0.17824329290701951</v>
      </c>
      <c r="J5" s="76">
        <v>0.82117122745637061</v>
      </c>
      <c r="K5" s="76">
        <v>0.1788287725436295</v>
      </c>
      <c r="L5" s="76">
        <v>0.82521219742219432</v>
      </c>
      <c r="M5" s="76">
        <v>0.17478780257780571</v>
      </c>
      <c r="N5" s="76">
        <v>0.82550671281938415</v>
      </c>
      <c r="O5" s="76">
        <v>0.17449328718061591</v>
      </c>
      <c r="P5" s="76">
        <v>0.81219500049795845</v>
      </c>
      <c r="Q5" s="76">
        <v>0.1878049995020416</v>
      </c>
    </row>
    <row r="6" spans="1:17" x14ac:dyDescent="0.25">
      <c r="A6" s="44" t="s">
        <v>117</v>
      </c>
      <c r="B6" s="76">
        <v>0.71308244038832258</v>
      </c>
      <c r="C6" s="76">
        <v>0.28691755961167748</v>
      </c>
      <c r="D6" s="76">
        <v>0.71893011677832164</v>
      </c>
      <c r="E6" s="76">
        <v>0.28106988322167831</v>
      </c>
      <c r="F6" s="76">
        <v>0.71805144088338269</v>
      </c>
      <c r="G6" s="76">
        <v>0.28194855911661731</v>
      </c>
      <c r="H6" s="76">
        <v>0.71373024289249098</v>
      </c>
      <c r="I6" s="76">
        <v>0.28626975710750902</v>
      </c>
      <c r="J6" s="76">
        <v>0.71784483483231065</v>
      </c>
      <c r="K6" s="76">
        <v>0.28215516516768929</v>
      </c>
      <c r="L6" s="76">
        <v>0.70402180196548014</v>
      </c>
      <c r="M6" s="76">
        <v>0.2959781980345198</v>
      </c>
      <c r="N6" s="76">
        <v>0.70906586729320265</v>
      </c>
      <c r="O6" s="76">
        <v>0.29093413270679741</v>
      </c>
      <c r="P6" s="76">
        <v>0.69040108156827396</v>
      </c>
      <c r="Q6" s="76">
        <v>0.30959891843172599</v>
      </c>
    </row>
    <row r="7" spans="1:17" x14ac:dyDescent="0.25">
      <c r="A7" s="44" t="s">
        <v>118</v>
      </c>
      <c r="B7" s="76">
        <v>0.78029266408023312</v>
      </c>
      <c r="C7" s="76">
        <v>0.21970733591976691</v>
      </c>
      <c r="D7" s="76">
        <v>0.77117533843342123</v>
      </c>
      <c r="E7" s="76">
        <v>0.2288246615665788</v>
      </c>
      <c r="F7" s="76">
        <v>0.76538511368789275</v>
      </c>
      <c r="G7" s="76">
        <v>0.23461488631210731</v>
      </c>
      <c r="H7" s="76">
        <v>0.75845833608669799</v>
      </c>
      <c r="I7" s="76">
        <v>0.24154166391330201</v>
      </c>
      <c r="J7" s="76">
        <v>0.74416495550992479</v>
      </c>
      <c r="K7" s="76">
        <v>0.25583504449007533</v>
      </c>
      <c r="L7" s="76">
        <v>0.81153512854254262</v>
      </c>
      <c r="M7" s="76">
        <v>0.18846487145745741</v>
      </c>
      <c r="N7" s="76">
        <v>0.82712388403419679</v>
      </c>
      <c r="O7" s="76">
        <v>0.17287611596580341</v>
      </c>
      <c r="P7" s="76">
        <v>0.82820546163849151</v>
      </c>
      <c r="Q7" s="76">
        <v>0.17179453836150849</v>
      </c>
    </row>
    <row r="8" spans="1:17" x14ac:dyDescent="0.25">
      <c r="A8" s="44" t="s">
        <v>119</v>
      </c>
      <c r="B8" s="76">
        <v>0.89124177116968284</v>
      </c>
      <c r="C8" s="76">
        <v>0.10875822883031711</v>
      </c>
      <c r="D8" s="76">
        <v>0.88736126387361269</v>
      </c>
      <c r="E8" s="76">
        <v>0.1126387361263874</v>
      </c>
      <c r="F8" s="76">
        <v>0.87371077194443758</v>
      </c>
      <c r="G8" s="76">
        <v>0.12628922805556239</v>
      </c>
      <c r="H8" s="76">
        <v>0.87044433969285739</v>
      </c>
      <c r="I8" s="76">
        <v>0.12955566030714269</v>
      </c>
      <c r="J8" s="76">
        <v>0.86337677551618097</v>
      </c>
      <c r="K8" s="76">
        <v>0.136623224483819</v>
      </c>
      <c r="L8" s="76">
        <v>0.86696275135581491</v>
      </c>
      <c r="M8" s="76">
        <v>0.13303724864418509</v>
      </c>
      <c r="N8" s="76">
        <v>0.87282730201871861</v>
      </c>
      <c r="O8" s="76">
        <v>0.12717269798128139</v>
      </c>
      <c r="P8" s="76">
        <v>0.87138954349231512</v>
      </c>
      <c r="Q8" s="76">
        <v>0.12861045650768491</v>
      </c>
    </row>
    <row r="9" spans="1:17" x14ac:dyDescent="0.25">
      <c r="A9" s="44" t="s">
        <v>120</v>
      </c>
      <c r="B9" s="76">
        <v>0.93729118478540219</v>
      </c>
      <c r="C9" s="76">
        <v>6.2708815214597785E-2</v>
      </c>
      <c r="D9" s="76">
        <v>0.93420370946015951</v>
      </c>
      <c r="E9" s="76">
        <v>6.579629053984043E-2</v>
      </c>
      <c r="F9" s="76">
        <v>0.92848554550682205</v>
      </c>
      <c r="G9" s="76">
        <v>7.1514454493177892E-2</v>
      </c>
      <c r="H9" s="76">
        <v>0.91755883113524694</v>
      </c>
      <c r="I9" s="76">
        <v>8.2441168864753042E-2</v>
      </c>
      <c r="J9" s="76">
        <v>0.91441111923921004</v>
      </c>
      <c r="K9" s="76">
        <v>8.5588880760790048E-2</v>
      </c>
      <c r="L9" s="76">
        <v>0.91175174116195012</v>
      </c>
      <c r="M9" s="76">
        <v>8.8248258838049903E-2</v>
      </c>
      <c r="N9" s="76">
        <v>0.92057973442801488</v>
      </c>
      <c r="O9" s="76">
        <v>7.9420265571985088E-2</v>
      </c>
      <c r="P9" s="76">
        <v>0.92370874083129584</v>
      </c>
      <c r="Q9" s="76">
        <v>7.6291259168704162E-2</v>
      </c>
    </row>
    <row r="10" spans="1:17" x14ac:dyDescent="0.25">
      <c r="A10" s="44" t="s">
        <v>141</v>
      </c>
      <c r="B10" s="76">
        <v>0.83597883597883593</v>
      </c>
      <c r="C10" s="76">
        <v>0.16402116402116401</v>
      </c>
      <c r="D10" s="76">
        <v>0.81187423151238358</v>
      </c>
      <c r="E10" s="76">
        <v>0.18812576848761639</v>
      </c>
      <c r="F10" s="76">
        <v>0.79173405211141057</v>
      </c>
      <c r="G10" s="76">
        <v>0.2082659478885894</v>
      </c>
      <c r="H10" s="76">
        <v>0.77593688362919133</v>
      </c>
      <c r="I10" s="76">
        <v>0.2240631163708087</v>
      </c>
      <c r="J10" s="76">
        <v>0.75535512965050744</v>
      </c>
      <c r="K10" s="76">
        <v>0.2446448703494927</v>
      </c>
      <c r="L10" s="76">
        <v>0.7515978580065642</v>
      </c>
      <c r="M10" s="76">
        <v>0.2484021419934358</v>
      </c>
      <c r="N10" s="76">
        <v>0.75834604304355191</v>
      </c>
      <c r="O10" s="76">
        <v>0.24165395695644809</v>
      </c>
      <c r="P10" s="76">
        <v>0.76939822733633956</v>
      </c>
      <c r="Q10" s="76">
        <v>0.23060177266366039</v>
      </c>
    </row>
    <row r="11" spans="1:17" x14ac:dyDescent="0.25">
      <c r="A11" s="44" t="s">
        <v>177</v>
      </c>
      <c r="B11" s="76">
        <v>0.77038834951456325</v>
      </c>
      <c r="C11" s="76">
        <v>0.22961165048543691</v>
      </c>
      <c r="D11" s="76">
        <v>0.75710026675035302</v>
      </c>
      <c r="E11" s="76">
        <v>0.24289973324964689</v>
      </c>
      <c r="F11" s="76">
        <v>0.7569454987095795</v>
      </c>
      <c r="G11" s="76">
        <v>0.2430545012904205</v>
      </c>
      <c r="H11" s="76">
        <v>0.74989287244679337</v>
      </c>
      <c r="I11" s="76">
        <v>0.25010712755320669</v>
      </c>
      <c r="J11" s="76">
        <v>0.74338444836477136</v>
      </c>
      <c r="K11" s="76">
        <v>0.25661555163522859</v>
      </c>
      <c r="L11" s="76">
        <v>0.72276843467011653</v>
      </c>
      <c r="M11" s="76">
        <v>0.27723156532988358</v>
      </c>
      <c r="N11" s="76">
        <v>0.71166688490244856</v>
      </c>
      <c r="O11" s="76">
        <v>0.28833311509755138</v>
      </c>
      <c r="P11" s="76">
        <v>0.69801308157472541</v>
      </c>
      <c r="Q11" s="76">
        <v>0.30198691842527459</v>
      </c>
    </row>
    <row r="12" spans="1:17" x14ac:dyDescent="0.25">
      <c r="A12" s="44" t="s">
        <v>178</v>
      </c>
      <c r="B12" s="76">
        <v>0.96808510638297873</v>
      </c>
      <c r="C12" s="76">
        <v>3.1914893617021267E-2</v>
      </c>
      <c r="D12" s="76">
        <v>0.96928327645051182</v>
      </c>
      <c r="E12" s="76">
        <v>3.071672354948805E-2</v>
      </c>
      <c r="F12" s="76">
        <v>0.985731272294887</v>
      </c>
      <c r="G12" s="76">
        <v>1.4268727705112959E-2</v>
      </c>
      <c r="H12" s="76">
        <v>0.97380729653882137</v>
      </c>
      <c r="I12" s="76">
        <v>2.6192703461178669E-2</v>
      </c>
      <c r="J12" s="76">
        <v>0.96831314072693386</v>
      </c>
      <c r="K12" s="76">
        <v>3.1686859273066172E-2</v>
      </c>
      <c r="L12" s="76">
        <v>0.9677716390423573</v>
      </c>
      <c r="M12" s="76">
        <v>3.2228360957642727E-2</v>
      </c>
      <c r="N12" s="76">
        <v>0.97413024085637823</v>
      </c>
      <c r="O12" s="76">
        <v>2.586975914362177E-2</v>
      </c>
      <c r="P12" s="76">
        <v>0.97339983374896089</v>
      </c>
      <c r="Q12" s="76">
        <v>2.6600166251039069E-2</v>
      </c>
    </row>
    <row r="13" spans="1:17" x14ac:dyDescent="0.25">
      <c r="A13" s="44" t="s">
        <v>179</v>
      </c>
      <c r="B13" s="76">
        <v>0.98800959232613905</v>
      </c>
      <c r="C13" s="76">
        <v>1.199040767386091E-2</v>
      </c>
      <c r="D13" s="76">
        <v>0.9882352941176471</v>
      </c>
      <c r="E13" s="76">
        <v>1.1764705882352939E-2</v>
      </c>
      <c r="F13" s="76">
        <v>0.98422712933753942</v>
      </c>
      <c r="G13" s="76">
        <v>1.577287066246057E-2</v>
      </c>
      <c r="H13" s="76">
        <v>0.98706896551724133</v>
      </c>
      <c r="I13" s="76">
        <v>1.2931034482758621E-2</v>
      </c>
      <c r="J13" s="76">
        <v>0.98936170212765961</v>
      </c>
      <c r="K13" s="76">
        <v>1.063829787234043E-2</v>
      </c>
      <c r="L13" s="76">
        <v>0.98979591836734693</v>
      </c>
      <c r="M13" s="76">
        <v>1.020408163265306E-2</v>
      </c>
      <c r="N13" s="76">
        <v>0.98203592814371254</v>
      </c>
      <c r="O13" s="76">
        <v>1.7964071856287421E-2</v>
      </c>
      <c r="P13" s="76">
        <v>0.98602794411177641</v>
      </c>
      <c r="Q13" s="76">
        <v>1.3972055888223551E-2</v>
      </c>
    </row>
    <row r="14" spans="1:17" x14ac:dyDescent="0.25">
      <c r="A14" s="11"/>
      <c r="B14" s="11"/>
      <c r="C14" s="11"/>
    </row>
    <row r="16" spans="1:17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1">
    <mergeCell ref="A1:Q1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H14" sqref="H14"/>
    </sheetView>
  </sheetViews>
  <sheetFormatPr defaultColWidth="8.85546875" defaultRowHeight="12.75" x14ac:dyDescent="0.2"/>
  <cols>
    <col min="1" max="1" width="19.85546875" style="13" customWidth="1"/>
    <col min="2" max="16384" width="8.85546875" style="13"/>
  </cols>
  <sheetData>
    <row r="1" spans="1:17" x14ac:dyDescent="0.2">
      <c r="A1" s="13" t="str">
        <f>Index!B5</f>
        <v>NSW government sector Aboriginal employment – representation by grade (estimate), 2014–2021</v>
      </c>
    </row>
    <row r="2" spans="1:17" ht="15" customHeight="1" x14ac:dyDescent="0.2">
      <c r="A2" s="32" t="s">
        <v>317</v>
      </c>
      <c r="B2" s="45">
        <v>2014</v>
      </c>
      <c r="C2" s="45">
        <v>2015</v>
      </c>
      <c r="D2" s="45">
        <v>2016</v>
      </c>
      <c r="E2" s="45">
        <v>2017</v>
      </c>
      <c r="F2" s="45">
        <v>2018</v>
      </c>
      <c r="G2" s="45">
        <v>2019</v>
      </c>
      <c r="H2" s="45">
        <v>2020</v>
      </c>
      <c r="I2" s="45">
        <v>2021</v>
      </c>
      <c r="J2" s="46" t="s">
        <v>113</v>
      </c>
    </row>
    <row r="3" spans="1:17" ht="15" customHeight="1" x14ac:dyDescent="0.2">
      <c r="A3" s="68" t="s">
        <v>114</v>
      </c>
      <c r="B3" s="74">
        <v>4.7097502525202513E-2</v>
      </c>
      <c r="C3" s="74">
        <v>5.2028403358145021E-2</v>
      </c>
      <c r="D3" s="74">
        <v>5.3723242750872938E-2</v>
      </c>
      <c r="E3" s="74">
        <v>5.3359756321332892E-2</v>
      </c>
      <c r="F3" s="74">
        <v>5.5540454833741058E-2</v>
      </c>
      <c r="G3" s="74">
        <v>5.7901064318800613E-2</v>
      </c>
      <c r="H3" s="74">
        <v>5.3516231976073921E-2</v>
      </c>
      <c r="I3" s="74">
        <v>5.7115313060244213E-2</v>
      </c>
      <c r="J3" s="119">
        <v>0.03</v>
      </c>
    </row>
    <row r="4" spans="1:17" ht="15" customHeight="1" x14ac:dyDescent="0.2">
      <c r="A4" s="75" t="s">
        <v>304</v>
      </c>
      <c r="B4" s="74">
        <v>3.6728511927300263E-2</v>
      </c>
      <c r="C4" s="74">
        <v>3.871301566395409E-2</v>
      </c>
      <c r="D4" s="74">
        <v>4.0681390330134543E-2</v>
      </c>
      <c r="E4" s="74">
        <v>3.9531663099584537E-2</v>
      </c>
      <c r="F4" s="74">
        <v>3.8469095052850802E-2</v>
      </c>
      <c r="G4" s="74">
        <v>3.941657216595628E-2</v>
      </c>
      <c r="H4" s="74">
        <v>4.88394584139265E-2</v>
      </c>
      <c r="I4" s="74">
        <v>5.2556536892550201E-2</v>
      </c>
      <c r="J4" s="119">
        <v>0.03</v>
      </c>
    </row>
    <row r="5" spans="1:17" ht="15" customHeight="1" x14ac:dyDescent="0.2">
      <c r="A5" s="75" t="s">
        <v>116</v>
      </c>
      <c r="B5" s="74">
        <v>3.4818588679032848E-2</v>
      </c>
      <c r="C5" s="74">
        <v>3.5528425553461418E-2</v>
      </c>
      <c r="D5" s="74">
        <v>3.6439468774009443E-2</v>
      </c>
      <c r="E5" s="74">
        <v>3.8963926407648272E-2</v>
      </c>
      <c r="F5" s="74">
        <v>4.1355542791499139E-2</v>
      </c>
      <c r="G5" s="74">
        <v>4.302717505793132E-2</v>
      </c>
      <c r="H5" s="74">
        <v>4.2982293624116673E-2</v>
      </c>
      <c r="I5" s="74">
        <v>4.7864945382323727E-2</v>
      </c>
      <c r="J5" s="119">
        <v>0.03</v>
      </c>
    </row>
    <row r="6" spans="1:17" ht="15" customHeight="1" x14ac:dyDescent="0.2">
      <c r="A6" s="75" t="s">
        <v>117</v>
      </c>
      <c r="B6" s="74">
        <v>1.9802712700369911E-2</v>
      </c>
      <c r="C6" s="74">
        <v>2.0320338749021959E-2</v>
      </c>
      <c r="D6" s="74">
        <v>2.1493698952464991E-2</v>
      </c>
      <c r="E6" s="74">
        <v>2.2044925051650621E-2</v>
      </c>
      <c r="F6" s="74">
        <v>2.2325841248012381E-2</v>
      </c>
      <c r="G6" s="74">
        <v>2.3298204445934341E-2</v>
      </c>
      <c r="H6" s="74">
        <v>2.396836662273142E-2</v>
      </c>
      <c r="I6" s="74">
        <v>2.3695734767741811E-2</v>
      </c>
      <c r="J6" s="119">
        <v>0.03</v>
      </c>
    </row>
    <row r="7" spans="1:17" ht="15" customHeight="1" x14ac:dyDescent="0.2">
      <c r="A7" s="75" t="s">
        <v>118</v>
      </c>
      <c r="B7" s="74">
        <v>2.1093967940602129E-2</v>
      </c>
      <c r="C7" s="74">
        <v>2.2693177256111731E-2</v>
      </c>
      <c r="D7" s="74">
        <v>2.4260945490831978E-2</v>
      </c>
      <c r="E7" s="74">
        <v>2.492437740852774E-2</v>
      </c>
      <c r="F7" s="74">
        <v>2.5958532170478849E-2</v>
      </c>
      <c r="G7" s="74">
        <v>2.7717796709983901E-2</v>
      </c>
      <c r="H7" s="74">
        <v>2.8094591326027499E-2</v>
      </c>
      <c r="I7" s="74">
        <v>3.1347162651274782E-2</v>
      </c>
      <c r="J7" s="119">
        <v>0.03</v>
      </c>
    </row>
    <row r="8" spans="1:17" ht="15" customHeight="1" x14ac:dyDescent="0.2">
      <c r="A8" s="75" t="s">
        <v>119</v>
      </c>
      <c r="B8" s="74">
        <v>1.6508786381109281E-2</v>
      </c>
      <c r="C8" s="74">
        <v>1.8179351512684849E-2</v>
      </c>
      <c r="D8" s="74">
        <v>1.779798635920753E-2</v>
      </c>
      <c r="E8" s="74">
        <v>2.0455855048338561E-2</v>
      </c>
      <c r="F8" s="74">
        <v>2.0344669818514561E-2</v>
      </c>
      <c r="G8" s="74">
        <v>2.1633802816901412E-2</v>
      </c>
      <c r="H8" s="74">
        <v>2.1230851921526472E-2</v>
      </c>
      <c r="I8" s="74">
        <v>2.2462906477795579E-2</v>
      </c>
      <c r="J8" s="119">
        <v>0.03</v>
      </c>
    </row>
    <row r="9" spans="1:17" ht="15" customHeight="1" x14ac:dyDescent="0.2">
      <c r="A9" s="75" t="s">
        <v>120</v>
      </c>
      <c r="B9" s="74">
        <v>1.6213223663397659E-2</v>
      </c>
      <c r="C9" s="74">
        <v>1.684998829861924E-2</v>
      </c>
      <c r="D9" s="74">
        <v>1.772015955814667E-2</v>
      </c>
      <c r="E9" s="74">
        <v>2.06097037355088E-2</v>
      </c>
      <c r="F9" s="74">
        <v>1.9903776445000989E-2</v>
      </c>
      <c r="G9" s="74">
        <v>2.1513753221070291E-2</v>
      </c>
      <c r="H9" s="74">
        <v>2.2732400722021661E-2</v>
      </c>
      <c r="I9" s="74">
        <v>2.228841413311421E-2</v>
      </c>
      <c r="J9" s="119">
        <v>0.03</v>
      </c>
    </row>
    <row r="11" spans="1:17" ht="15" x14ac:dyDescent="0.25">
      <c r="A11"/>
      <c r="B11"/>
      <c r="C11"/>
      <c r="D11"/>
      <c r="E11"/>
      <c r="F11"/>
      <c r="G11"/>
      <c r="H11"/>
      <c r="I11"/>
      <c r="J11"/>
    </row>
    <row r="12" spans="1:17" ht="15" x14ac:dyDescent="0.25">
      <c r="A12"/>
      <c r="B12"/>
      <c r="C12"/>
      <c r="D12"/>
      <c r="E12"/>
      <c r="F12"/>
      <c r="G12"/>
      <c r="H12"/>
      <c r="I12"/>
      <c r="J12"/>
      <c r="K12" s="73"/>
      <c r="L12" s="73"/>
      <c r="M12" s="73"/>
      <c r="N12" s="73"/>
      <c r="O12" s="73"/>
      <c r="P12" s="73"/>
      <c r="Q12" s="73"/>
    </row>
    <row r="13" spans="1:17" ht="15" x14ac:dyDescent="0.25">
      <c r="A13"/>
      <c r="B13"/>
      <c r="C13"/>
      <c r="D13"/>
      <c r="E13"/>
      <c r="F13"/>
      <c r="G13"/>
      <c r="H13"/>
      <c r="I13"/>
      <c r="J13"/>
      <c r="K13" s="73"/>
      <c r="L13" s="73"/>
      <c r="M13" s="73"/>
      <c r="N13" s="73"/>
      <c r="O13" s="73"/>
      <c r="P13" s="73"/>
      <c r="Q13" s="73"/>
    </row>
    <row r="14" spans="1:17" ht="15" x14ac:dyDescent="0.25">
      <c r="A14"/>
      <c r="B14"/>
      <c r="C14"/>
      <c r="D14"/>
      <c r="E14"/>
      <c r="F14"/>
      <c r="G14"/>
      <c r="H14"/>
      <c r="I14"/>
      <c r="J14"/>
      <c r="K14" s="73"/>
      <c r="L14" s="73"/>
      <c r="M14" s="73"/>
      <c r="N14" s="73"/>
      <c r="O14" s="73"/>
      <c r="P14" s="73"/>
      <c r="Q14" s="73"/>
    </row>
    <row r="15" spans="1:17" ht="15" x14ac:dyDescent="0.25">
      <c r="A15"/>
      <c r="B15"/>
      <c r="C15"/>
      <c r="D15"/>
      <c r="E15"/>
      <c r="F15"/>
      <c r="G15"/>
      <c r="H15"/>
      <c r="I15"/>
      <c r="J15"/>
      <c r="K15" s="73"/>
      <c r="L15" s="73"/>
      <c r="M15" s="73"/>
      <c r="N15" s="73"/>
      <c r="O15" s="73"/>
      <c r="P15" s="73"/>
      <c r="Q15" s="73"/>
    </row>
    <row r="16" spans="1:17" ht="15" x14ac:dyDescent="0.25">
      <c r="A16"/>
      <c r="B16"/>
      <c r="C16"/>
      <c r="D16"/>
      <c r="E16"/>
      <c r="F16"/>
      <c r="G16"/>
      <c r="H16"/>
      <c r="I16"/>
      <c r="J16"/>
      <c r="K16" s="73"/>
      <c r="L16" s="73"/>
      <c r="M16" s="73"/>
      <c r="N16" s="73"/>
      <c r="O16" s="73"/>
      <c r="P16" s="73"/>
      <c r="Q16" s="73"/>
    </row>
    <row r="17" spans="1:17" ht="15" x14ac:dyDescent="0.25">
      <c r="A17"/>
      <c r="B17"/>
      <c r="C17"/>
      <c r="D17"/>
      <c r="E17"/>
      <c r="F17"/>
      <c r="G17"/>
      <c r="H17"/>
      <c r="I17"/>
      <c r="J17"/>
      <c r="K17" s="73"/>
      <c r="L17" s="73"/>
      <c r="M17" s="73"/>
      <c r="N17" s="73"/>
      <c r="O17" s="73"/>
      <c r="P17" s="73"/>
      <c r="Q17" s="73"/>
    </row>
    <row r="18" spans="1:17" ht="15" x14ac:dyDescent="0.25">
      <c r="A18"/>
      <c r="B18"/>
      <c r="C18"/>
      <c r="D18"/>
      <c r="E18"/>
      <c r="F18"/>
      <c r="G18"/>
      <c r="H18"/>
      <c r="I18"/>
      <c r="J18"/>
      <c r="K18" s="73"/>
      <c r="L18" s="73"/>
      <c r="M18" s="73"/>
      <c r="N18" s="73"/>
      <c r="O18" s="73"/>
      <c r="P18" s="73"/>
      <c r="Q18" s="73"/>
    </row>
    <row r="19" spans="1:17" ht="15" x14ac:dyDescent="0.25">
      <c r="A19"/>
      <c r="B19"/>
      <c r="C19"/>
      <c r="D19"/>
      <c r="E19"/>
      <c r="F19"/>
      <c r="G19"/>
      <c r="H19"/>
      <c r="I19"/>
      <c r="J19"/>
    </row>
    <row r="20" spans="1:17" ht="15" x14ac:dyDescent="0.25">
      <c r="A20"/>
      <c r="B20"/>
      <c r="C20"/>
      <c r="D20"/>
      <c r="E20"/>
      <c r="F20"/>
      <c r="G20"/>
      <c r="H20"/>
      <c r="I20"/>
      <c r="J20"/>
    </row>
    <row r="21" spans="1:17" ht="15" x14ac:dyDescent="0.25">
      <c r="A21"/>
      <c r="B21"/>
      <c r="C21"/>
      <c r="D21"/>
      <c r="E21"/>
      <c r="F21"/>
      <c r="G21"/>
      <c r="H21"/>
      <c r="I21"/>
      <c r="J21"/>
    </row>
    <row r="22" spans="1:17" ht="15" x14ac:dyDescent="0.25">
      <c r="A22"/>
      <c r="B22"/>
      <c r="C22"/>
      <c r="D22"/>
      <c r="E22"/>
      <c r="F22"/>
      <c r="G22"/>
      <c r="H22"/>
      <c r="I22"/>
      <c r="J22"/>
    </row>
    <row r="23" spans="1:17" ht="15" x14ac:dyDescent="0.25">
      <c r="A23"/>
      <c r="B23"/>
      <c r="C23"/>
      <c r="D23"/>
      <c r="E23"/>
      <c r="F23"/>
      <c r="G23"/>
      <c r="H23"/>
      <c r="I23"/>
      <c r="J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4"/>
  <sheetViews>
    <sheetView workbookViewId="0"/>
  </sheetViews>
  <sheetFormatPr defaultColWidth="12.7109375" defaultRowHeight="12.75" x14ac:dyDescent="0.2"/>
  <cols>
    <col min="1" max="1" width="12" style="10" customWidth="1"/>
    <col min="2" max="11" width="9" style="10" customWidth="1"/>
    <col min="12" max="16384" width="12.7109375" style="10"/>
  </cols>
  <sheetData>
    <row r="1" spans="1:15" ht="20.45" customHeight="1" x14ac:dyDescent="0.2">
      <c r="A1" s="10" t="str">
        <f>Index!B6</f>
        <v>Proportion of all employees with disability, by age band, 2012–2021</v>
      </c>
    </row>
    <row r="2" spans="1:15" s="12" customFormat="1" ht="15" customHeight="1" x14ac:dyDescent="0.2">
      <c r="A2" s="32" t="s">
        <v>143</v>
      </c>
      <c r="B2" s="30">
        <v>2012</v>
      </c>
      <c r="C2" s="30">
        <v>2013</v>
      </c>
      <c r="D2" s="30">
        <v>2014</v>
      </c>
      <c r="E2" s="30">
        <v>2015</v>
      </c>
      <c r="F2" s="30">
        <v>2016</v>
      </c>
      <c r="G2" s="30">
        <v>2017</v>
      </c>
      <c r="H2" s="30">
        <v>2018</v>
      </c>
      <c r="I2" s="30">
        <v>2019</v>
      </c>
      <c r="J2" s="90">
        <v>2020</v>
      </c>
      <c r="K2" s="90">
        <v>2021</v>
      </c>
    </row>
    <row r="3" spans="1:15" ht="15" customHeight="1" x14ac:dyDescent="0.2">
      <c r="A3" s="44" t="s">
        <v>92</v>
      </c>
      <c r="B3" s="31">
        <v>1.207729468599034E-2</v>
      </c>
      <c r="C3" s="31">
        <v>9.7368235377125519E-3</v>
      </c>
      <c r="D3" s="31">
        <v>7.7878016809314523E-3</v>
      </c>
      <c r="E3" s="31">
        <v>8.147615624251139E-3</v>
      </c>
      <c r="F3" s="31">
        <v>1.1703511053316001E-2</v>
      </c>
      <c r="G3" s="31">
        <v>1.187836553690212E-2</v>
      </c>
      <c r="H3" s="31">
        <v>1.116907928576677E-2</v>
      </c>
      <c r="I3" s="67">
        <v>1.148204685737041E-2</v>
      </c>
      <c r="J3" s="67">
        <v>1.1240922008209661E-2</v>
      </c>
      <c r="K3" s="67">
        <v>1.299841911118918E-2</v>
      </c>
    </row>
    <row r="4" spans="1:15" ht="15" customHeight="1" x14ac:dyDescent="0.2">
      <c r="A4" s="44" t="s">
        <v>93</v>
      </c>
      <c r="B4" s="31">
        <v>1.2295537999332371E-2</v>
      </c>
      <c r="C4" s="31">
        <v>1.182402345623193E-2</v>
      </c>
      <c r="D4" s="31">
        <v>1.0698595216141461E-2</v>
      </c>
      <c r="E4" s="31">
        <v>1.050814077401427E-2</v>
      </c>
      <c r="F4" s="31">
        <v>1.0274380165289259E-2</v>
      </c>
      <c r="G4" s="31">
        <v>1.149093958412495E-2</v>
      </c>
      <c r="H4" s="31">
        <v>1.0705799079832139E-2</v>
      </c>
      <c r="I4" s="67">
        <v>1.1293294901479E-2</v>
      </c>
      <c r="J4" s="67">
        <v>1.117747738307311E-2</v>
      </c>
      <c r="K4" s="67">
        <v>1.2095595674363181E-2</v>
      </c>
    </row>
    <row r="5" spans="1:15" ht="15" customHeight="1" x14ac:dyDescent="0.2">
      <c r="A5" s="44" t="s">
        <v>94</v>
      </c>
      <c r="B5" s="31">
        <v>1.9749813039635598E-2</v>
      </c>
      <c r="C5" s="31">
        <v>1.7803681400616979E-2</v>
      </c>
      <c r="D5" s="31">
        <v>1.5984852831487751E-2</v>
      </c>
      <c r="E5" s="31">
        <v>1.5429023057626889E-2</v>
      </c>
      <c r="F5" s="31">
        <v>1.5412984482638651E-2</v>
      </c>
      <c r="G5" s="31">
        <v>1.475966716772995E-2</v>
      </c>
      <c r="H5" s="31">
        <v>1.3896674140508221E-2</v>
      </c>
      <c r="I5" s="67">
        <v>1.424768015684702E-2</v>
      </c>
      <c r="J5" s="67">
        <v>1.390996735415825E-2</v>
      </c>
      <c r="K5" s="67">
        <v>1.463836166956449E-2</v>
      </c>
    </row>
    <row r="6" spans="1:15" ht="15" customHeight="1" x14ac:dyDescent="0.2">
      <c r="A6" s="44" t="s">
        <v>95</v>
      </c>
      <c r="B6" s="31">
        <v>3.205946916783077E-2</v>
      </c>
      <c r="C6" s="31">
        <v>3.0351240941843039E-2</v>
      </c>
      <c r="D6" s="31">
        <v>2.6967922366027779E-2</v>
      </c>
      <c r="E6" s="31">
        <v>2.5639112172448349E-2</v>
      </c>
      <c r="F6" s="31">
        <v>2.4534327349616889E-2</v>
      </c>
      <c r="G6" s="31">
        <v>2.277002057931889E-2</v>
      </c>
      <c r="H6" s="31">
        <v>2.1633177518332259E-2</v>
      </c>
      <c r="I6" s="67">
        <v>2.1067173199792781E-2</v>
      </c>
      <c r="J6" s="67">
        <v>2.093237397747227E-2</v>
      </c>
      <c r="K6" s="67">
        <v>2.096882473880754E-2</v>
      </c>
    </row>
    <row r="7" spans="1:15" ht="15" customHeight="1" x14ac:dyDescent="0.2">
      <c r="A7" s="44" t="s">
        <v>96</v>
      </c>
      <c r="B7" s="31">
        <v>4.4599857615478043E-2</v>
      </c>
      <c r="C7" s="31">
        <v>4.0862563122696878E-2</v>
      </c>
      <c r="D7" s="31">
        <v>3.6337837837837839E-2</v>
      </c>
      <c r="E7" s="31">
        <v>3.452971631970661E-2</v>
      </c>
      <c r="F7" s="31">
        <v>3.4241245136186767E-2</v>
      </c>
      <c r="G7" s="31">
        <v>3.296309566463633E-2</v>
      </c>
      <c r="H7" s="31">
        <v>3.0928992422116192E-2</v>
      </c>
      <c r="I7" s="67">
        <v>3.0841274608852359E-2</v>
      </c>
      <c r="J7" s="67">
        <v>3.0710910888913309E-2</v>
      </c>
      <c r="K7" s="67">
        <v>3.0776972351045161E-2</v>
      </c>
    </row>
    <row r="8" spans="1:15" ht="15" customHeight="1" x14ac:dyDescent="0.2">
      <c r="A8" s="44" t="s">
        <v>97</v>
      </c>
      <c r="B8" s="31">
        <v>4.4336067390822437E-2</v>
      </c>
      <c r="C8" s="31">
        <v>4.1446120043942873E-2</v>
      </c>
      <c r="D8" s="31">
        <v>3.7380550871275987E-2</v>
      </c>
      <c r="E8" s="31">
        <v>3.8320678874497541E-2</v>
      </c>
      <c r="F8" s="31">
        <v>3.6482694106641719E-2</v>
      </c>
      <c r="G8" s="31">
        <v>3.6069252965694132E-2</v>
      </c>
      <c r="H8" s="31">
        <v>3.5580243206725717E-2</v>
      </c>
      <c r="I8" s="67">
        <v>3.5500168406871001E-2</v>
      </c>
      <c r="J8" s="67">
        <v>3.5830618892508152E-2</v>
      </c>
      <c r="K8" s="67">
        <v>3.334890783786941E-2</v>
      </c>
    </row>
    <row r="10" spans="1:15" ht="15" x14ac:dyDescent="0.25">
      <c r="A10"/>
      <c r="B10"/>
      <c r="C10"/>
      <c r="D10"/>
      <c r="E10"/>
      <c r="F10"/>
      <c r="G10"/>
      <c r="H10"/>
      <c r="I10"/>
      <c r="J10"/>
    </row>
    <row r="11" spans="1:15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ht="15" x14ac:dyDescent="0.25">
      <c r="A18"/>
      <c r="B18"/>
      <c r="C18"/>
      <c r="D18"/>
      <c r="E18"/>
      <c r="F18"/>
      <c r="G18"/>
      <c r="H18"/>
      <c r="I18"/>
      <c r="J18"/>
    </row>
    <row r="19" spans="1:15" ht="15" x14ac:dyDescent="0.25">
      <c r="A19"/>
      <c r="B19"/>
      <c r="C19"/>
      <c r="D19"/>
      <c r="E19"/>
      <c r="F19"/>
      <c r="G19"/>
      <c r="H19"/>
      <c r="I19"/>
      <c r="J19"/>
    </row>
    <row r="20" spans="1:15" ht="15" x14ac:dyDescent="0.25">
      <c r="A20"/>
      <c r="B20"/>
      <c r="C20"/>
      <c r="D20"/>
      <c r="E20"/>
      <c r="F20"/>
      <c r="G20"/>
      <c r="H20"/>
      <c r="I20"/>
      <c r="J20"/>
    </row>
    <row r="21" spans="1:15" ht="15" x14ac:dyDescent="0.25">
      <c r="A21"/>
      <c r="B21"/>
      <c r="C21"/>
      <c r="D21"/>
      <c r="E21"/>
      <c r="F21"/>
      <c r="G21"/>
      <c r="H21"/>
      <c r="I21"/>
      <c r="J21"/>
    </row>
    <row r="22" spans="1:15" ht="15" x14ac:dyDescent="0.25">
      <c r="A22"/>
      <c r="B22"/>
      <c r="C22"/>
      <c r="D22"/>
      <c r="E22"/>
      <c r="F22"/>
      <c r="G22"/>
      <c r="H22"/>
      <c r="I22"/>
      <c r="J22"/>
    </row>
    <row r="23" spans="1:15" ht="15" x14ac:dyDescent="0.25">
      <c r="A23"/>
      <c r="B23"/>
      <c r="C23"/>
      <c r="D23"/>
      <c r="E23"/>
      <c r="F23"/>
      <c r="G23"/>
      <c r="H23"/>
      <c r="I23"/>
      <c r="J23"/>
    </row>
    <row r="24" spans="1:15" ht="15" x14ac:dyDescent="0.25">
      <c r="A24"/>
      <c r="B24"/>
      <c r="C24"/>
      <c r="D24"/>
      <c r="E24"/>
      <c r="F24"/>
      <c r="G24"/>
      <c r="H24"/>
      <c r="I24"/>
      <c r="J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3"/>
  <sheetViews>
    <sheetView workbookViewId="0">
      <selection sqref="A1:U1"/>
    </sheetView>
  </sheetViews>
  <sheetFormatPr defaultColWidth="10.5703125" defaultRowHeight="15" x14ac:dyDescent="0.25"/>
  <cols>
    <col min="1" max="1" width="36.140625" style="4" bestFit="1" customWidth="1"/>
    <col min="2" max="19" width="9.7109375" style="4" customWidth="1"/>
    <col min="20" max="16384" width="10.5703125" style="4"/>
  </cols>
  <sheetData>
    <row r="1" spans="1:21" x14ac:dyDescent="0.25">
      <c r="A1" s="124" t="str">
        <f>Index!B7</f>
        <v>First language not English – distribution by equivalent salary grade, 2012–2021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76.5" x14ac:dyDescent="0.25">
      <c r="A2" s="26" t="s">
        <v>317</v>
      </c>
      <c r="B2" s="16" t="s">
        <v>85</v>
      </c>
      <c r="C2" s="16" t="s">
        <v>82</v>
      </c>
      <c r="D2" s="16" t="s">
        <v>86</v>
      </c>
      <c r="E2" s="16" t="s">
        <v>84</v>
      </c>
      <c r="F2" s="16" t="s">
        <v>87</v>
      </c>
      <c r="G2" s="16" t="s">
        <v>59</v>
      </c>
      <c r="H2" s="16" t="s">
        <v>88</v>
      </c>
      <c r="I2" s="16" t="s">
        <v>61</v>
      </c>
      <c r="J2" s="16" t="s">
        <v>89</v>
      </c>
      <c r="K2" s="16" t="s">
        <v>63</v>
      </c>
      <c r="L2" s="16" t="s">
        <v>90</v>
      </c>
      <c r="M2" s="16" t="s">
        <v>65</v>
      </c>
      <c r="N2" s="16" t="s">
        <v>91</v>
      </c>
      <c r="O2" s="16" t="s">
        <v>58</v>
      </c>
      <c r="P2" s="16" t="s">
        <v>282</v>
      </c>
      <c r="Q2" s="16" t="s">
        <v>283</v>
      </c>
      <c r="R2" s="16" t="s">
        <v>318</v>
      </c>
      <c r="S2" s="16" t="s">
        <v>319</v>
      </c>
      <c r="T2" s="16" t="s">
        <v>359</v>
      </c>
      <c r="U2" s="16" t="s">
        <v>360</v>
      </c>
    </row>
    <row r="3" spans="1:21" x14ac:dyDescent="0.25">
      <c r="A3" s="44" t="s">
        <v>114</v>
      </c>
      <c r="B3" s="76">
        <v>0.23074814334845231</v>
      </c>
      <c r="C3" s="76">
        <v>0.2228023125145373</v>
      </c>
      <c r="D3" s="76">
        <v>0.22333935282346629</v>
      </c>
      <c r="E3" s="76">
        <v>0.21643037853835509</v>
      </c>
      <c r="F3" s="76">
        <v>0.220396533301674</v>
      </c>
      <c r="G3" s="76">
        <v>0.212662663369834</v>
      </c>
      <c r="H3" s="76">
        <v>0.2265181157017486</v>
      </c>
      <c r="I3" s="76">
        <v>0.2127563828612993</v>
      </c>
      <c r="J3" s="76">
        <v>0.2355420178586331</v>
      </c>
      <c r="K3" s="76">
        <v>0.2069128558611163</v>
      </c>
      <c r="L3" s="76">
        <v>0.24138766119755409</v>
      </c>
      <c r="M3" s="76">
        <v>0.2099194535102625</v>
      </c>
      <c r="N3" s="76">
        <v>0.244243223794675</v>
      </c>
      <c r="O3" s="76">
        <v>0.20497595793275011</v>
      </c>
      <c r="P3" s="76">
        <v>0.22612874427792659</v>
      </c>
      <c r="Q3" s="76">
        <v>0.20434215606597739</v>
      </c>
      <c r="R3" s="76">
        <v>0.22521061072501711</v>
      </c>
      <c r="S3" s="76">
        <v>0.2028285045907248</v>
      </c>
      <c r="T3" s="76">
        <v>0.2233697203196347</v>
      </c>
      <c r="U3" s="76">
        <v>0.20008036286926351</v>
      </c>
    </row>
    <row r="4" spans="1:21" x14ac:dyDescent="0.25">
      <c r="A4" s="44" t="s">
        <v>115</v>
      </c>
      <c r="B4" s="76">
        <v>8.8296864875641728E-2</v>
      </c>
      <c r="C4" s="76">
        <v>8.8577265504804659E-2</v>
      </c>
      <c r="D4" s="76">
        <v>9.1341695543950413E-2</v>
      </c>
      <c r="E4" s="76">
        <v>9.0022547756034965E-2</v>
      </c>
      <c r="F4" s="76">
        <v>8.4720408405556211E-2</v>
      </c>
      <c r="G4" s="76">
        <v>8.8596255740021196E-2</v>
      </c>
      <c r="H4" s="76">
        <v>8.298516700930654E-2</v>
      </c>
      <c r="I4" s="76">
        <v>8.6106716403125699E-2</v>
      </c>
      <c r="J4" s="76">
        <v>8.1302678794959532E-2</v>
      </c>
      <c r="K4" s="76">
        <v>8.7770767762792481E-2</v>
      </c>
      <c r="L4" s="76">
        <v>8.3812637484611818E-2</v>
      </c>
      <c r="M4" s="76">
        <v>9.5119931459550527E-2</v>
      </c>
      <c r="N4" s="76">
        <v>8.4712560965859121E-2</v>
      </c>
      <c r="O4" s="76">
        <v>9.8814452975754169E-2</v>
      </c>
      <c r="P4" s="76">
        <v>8.6633616350409323E-2</v>
      </c>
      <c r="Q4" s="76">
        <v>0.1021791780629588</v>
      </c>
      <c r="R4" s="76">
        <v>8.3765000829538958E-2</v>
      </c>
      <c r="S4" s="76">
        <v>0.1045475618269113</v>
      </c>
      <c r="T4" s="76">
        <v>7.8838470319634701E-2</v>
      </c>
      <c r="U4" s="76">
        <v>9.9327991263113702E-2</v>
      </c>
    </row>
    <row r="5" spans="1:21" x14ac:dyDescent="0.25">
      <c r="A5" s="44" t="s">
        <v>116</v>
      </c>
      <c r="B5" s="76">
        <v>0.14227682799182581</v>
      </c>
      <c r="C5" s="76">
        <v>0.153575401929711</v>
      </c>
      <c r="D5" s="76">
        <v>0.14332080628630001</v>
      </c>
      <c r="E5" s="76">
        <v>0.15191796323283721</v>
      </c>
      <c r="F5" s="76">
        <v>0.1442953816929835</v>
      </c>
      <c r="G5" s="76">
        <v>0.1526979865771812</v>
      </c>
      <c r="H5" s="76">
        <v>0.14236134137984391</v>
      </c>
      <c r="I5" s="76">
        <v>0.14933673714866311</v>
      </c>
      <c r="J5" s="76">
        <v>0.1392597846949846</v>
      </c>
      <c r="K5" s="76">
        <v>0.14939117307774469</v>
      </c>
      <c r="L5" s="76">
        <v>0.13125870315432581</v>
      </c>
      <c r="M5" s="76">
        <v>0.14034172801017791</v>
      </c>
      <c r="N5" s="76">
        <v>0.12622931158551209</v>
      </c>
      <c r="O5" s="76">
        <v>0.13786193995001969</v>
      </c>
      <c r="P5" s="76">
        <v>0.12578114612418559</v>
      </c>
      <c r="Q5" s="76">
        <v>0.13742240846291129</v>
      </c>
      <c r="R5" s="76">
        <v>0.1219790956181909</v>
      </c>
      <c r="S5" s="76">
        <v>0.13316831946968199</v>
      </c>
      <c r="T5" s="76">
        <v>0.1007776826484018</v>
      </c>
      <c r="U5" s="76">
        <v>0.1034517397788476</v>
      </c>
    </row>
    <row r="6" spans="1:21" x14ac:dyDescent="0.25">
      <c r="A6" s="44" t="s">
        <v>117</v>
      </c>
      <c r="B6" s="76">
        <v>0.17415142301749489</v>
      </c>
      <c r="C6" s="76">
        <v>0.15845152322743181</v>
      </c>
      <c r="D6" s="76">
        <v>0.18058470398750551</v>
      </c>
      <c r="E6" s="76">
        <v>0.16289419963889901</v>
      </c>
      <c r="F6" s="76">
        <v>0.18380624480588861</v>
      </c>
      <c r="G6" s="76">
        <v>0.16272129989403039</v>
      </c>
      <c r="H6" s="76">
        <v>0.1877003337975551</v>
      </c>
      <c r="I6" s="76">
        <v>0.16940868142722501</v>
      </c>
      <c r="J6" s="76">
        <v>0.18778686472502709</v>
      </c>
      <c r="K6" s="76">
        <v>0.16921258384721649</v>
      </c>
      <c r="L6" s="76">
        <v>0.19696877964117779</v>
      </c>
      <c r="M6" s="76">
        <v>0.17023075093627049</v>
      </c>
      <c r="N6" s="76">
        <v>0.2043855440953066</v>
      </c>
      <c r="O6" s="76">
        <v>0.16930483190363929</v>
      </c>
      <c r="P6" s="76">
        <v>0.2070583319087507</v>
      </c>
      <c r="Q6" s="76">
        <v>0.16347480485677801</v>
      </c>
      <c r="R6" s="76">
        <v>0.20974431765811941</v>
      </c>
      <c r="S6" s="76">
        <v>0.16443746969269049</v>
      </c>
      <c r="T6" s="76">
        <v>0.21136558219178081</v>
      </c>
      <c r="U6" s="76">
        <v>0.16575099358900061</v>
      </c>
    </row>
    <row r="7" spans="1:21" x14ac:dyDescent="0.25">
      <c r="A7" s="44" t="s">
        <v>118</v>
      </c>
      <c r="B7" s="76">
        <v>0.1692668095499178</v>
      </c>
      <c r="C7" s="76">
        <v>0.172875314215575</v>
      </c>
      <c r="D7" s="76">
        <v>0.16826101810727709</v>
      </c>
      <c r="E7" s="76">
        <v>0.17347732448270731</v>
      </c>
      <c r="F7" s="76">
        <v>0.17072302030155531</v>
      </c>
      <c r="G7" s="76">
        <v>0.17554786294595551</v>
      </c>
      <c r="H7" s="76">
        <v>0.16568295864005131</v>
      </c>
      <c r="I7" s="76">
        <v>0.17499271217477191</v>
      </c>
      <c r="J7" s="76">
        <v>0.1620629224735041</v>
      </c>
      <c r="K7" s="76">
        <v>0.17588048478288729</v>
      </c>
      <c r="L7" s="76">
        <v>0.1564852374321406</v>
      </c>
      <c r="M7" s="76">
        <v>0.1734485989610047</v>
      </c>
      <c r="N7" s="76">
        <v>0.1542935955864716</v>
      </c>
      <c r="O7" s="76">
        <v>0.17000953758288781</v>
      </c>
      <c r="P7" s="76">
        <v>0.1554314585826353</v>
      </c>
      <c r="Q7" s="76">
        <v>0.1682484225191633</v>
      </c>
      <c r="R7" s="76">
        <v>0.15379652331004481</v>
      </c>
      <c r="S7" s="76">
        <v>0.16891895492403861</v>
      </c>
      <c r="T7" s="76">
        <v>0.1697880993150685</v>
      </c>
      <c r="U7" s="76">
        <v>0.19809189700158919</v>
      </c>
    </row>
    <row r="8" spans="1:21" x14ac:dyDescent="0.25">
      <c r="A8" s="44" t="s">
        <v>119</v>
      </c>
      <c r="B8" s="76">
        <v>0.1114738573493496</v>
      </c>
      <c r="C8" s="76">
        <v>0.110472171078996</v>
      </c>
      <c r="D8" s="76">
        <v>0.10947337595783101</v>
      </c>
      <c r="E8" s="76">
        <v>0.11151451845237589</v>
      </c>
      <c r="F8" s="76">
        <v>0.11155170366852669</v>
      </c>
      <c r="G8" s="76">
        <v>0.1129014482515012</v>
      </c>
      <c r="H8" s="76">
        <v>0.11035214536773</v>
      </c>
      <c r="I8" s="76">
        <v>0.1132202564748436</v>
      </c>
      <c r="J8" s="76">
        <v>0.1099056997413002</v>
      </c>
      <c r="K8" s="76">
        <v>0.1162652918808836</v>
      </c>
      <c r="L8" s="76">
        <v>0.10502310750539851</v>
      </c>
      <c r="M8" s="76">
        <v>0.11549581507832581</v>
      </c>
      <c r="N8" s="76">
        <v>0.1060206284480691</v>
      </c>
      <c r="O8" s="76">
        <v>0.1181613125072522</v>
      </c>
      <c r="P8" s="76">
        <v>0.1131118582255399</v>
      </c>
      <c r="Q8" s="76">
        <v>0.1209820476335762</v>
      </c>
      <c r="R8" s="76">
        <v>0.1148081921580917</v>
      </c>
      <c r="S8" s="76">
        <v>0.12155962080560161</v>
      </c>
      <c r="T8" s="76">
        <v>0.1180258276255708</v>
      </c>
      <c r="U8" s="76">
        <v>0.1235089725658679</v>
      </c>
    </row>
    <row r="9" spans="1:21" x14ac:dyDescent="0.25">
      <c r="A9" s="44" t="s">
        <v>120</v>
      </c>
      <c r="B9" s="76">
        <v>5.3182475203110202E-2</v>
      </c>
      <c r="C9" s="76">
        <v>5.3805476388643678E-2</v>
      </c>
      <c r="D9" s="76">
        <v>5.1564253989945817E-2</v>
      </c>
      <c r="E9" s="76">
        <v>5.3370510455363583E-2</v>
      </c>
      <c r="F9" s="76">
        <v>5.2119197435593019E-2</v>
      </c>
      <c r="G9" s="76">
        <v>5.498269162839986E-2</v>
      </c>
      <c r="H9" s="76">
        <v>5.1882308729579767E-2</v>
      </c>
      <c r="I9" s="76">
        <v>5.4628971864749278E-2</v>
      </c>
      <c r="J9" s="76">
        <v>5.1280981390302932E-2</v>
      </c>
      <c r="K9" s="76">
        <v>5.4485381033083147E-2</v>
      </c>
      <c r="L9" s="76">
        <v>5.1320861334786382E-2</v>
      </c>
      <c r="M9" s="76">
        <v>5.540257485150047E-2</v>
      </c>
      <c r="N9" s="76">
        <v>4.5874310386183739E-2</v>
      </c>
      <c r="O9" s="76">
        <v>5.9048109605789337E-2</v>
      </c>
      <c r="P9" s="76">
        <v>4.9955363078617962E-2</v>
      </c>
      <c r="Q9" s="76">
        <v>6.1257826653958618E-2</v>
      </c>
      <c r="R9" s="76">
        <v>5.4749571404870308E-2</v>
      </c>
      <c r="S9" s="76">
        <v>6.3606716366213539E-2</v>
      </c>
      <c r="T9" s="76">
        <v>5.9967180365296809E-2</v>
      </c>
      <c r="U9" s="76">
        <v>6.7422386725702471E-2</v>
      </c>
    </row>
    <row r="10" spans="1:21" x14ac:dyDescent="0.25">
      <c r="A10" s="44" t="s">
        <v>141</v>
      </c>
      <c r="B10" s="76">
        <v>1.5575935802223001E-2</v>
      </c>
      <c r="C10" s="76">
        <v>1.6903887165432219E-2</v>
      </c>
      <c r="D10" s="76">
        <v>1.5715749914588319E-2</v>
      </c>
      <c r="E10" s="76">
        <v>1.7195822908857079E-2</v>
      </c>
      <c r="F10" s="76">
        <v>1.5837587557877241E-2</v>
      </c>
      <c r="G10" s="76">
        <v>1.6556693747792301E-2</v>
      </c>
      <c r="H10" s="76">
        <v>1.6048809602758809E-2</v>
      </c>
      <c r="I10" s="76">
        <v>1.6112461756606449E-2</v>
      </c>
      <c r="J10" s="76">
        <v>1.5897521488775761E-2</v>
      </c>
      <c r="K10" s="76">
        <v>1.5850862326786959E-2</v>
      </c>
      <c r="L10" s="76">
        <v>1.54991826602894E-2</v>
      </c>
      <c r="M10" s="76">
        <v>1.452759526749973E-2</v>
      </c>
      <c r="N10" s="76">
        <v>1.6790597265531299E-2</v>
      </c>
      <c r="O10" s="76">
        <v>1.5217680471162251E-2</v>
      </c>
      <c r="P10" s="76">
        <v>1.718996334074116E-2</v>
      </c>
      <c r="Q10" s="76">
        <v>1.5630357832323982E-2</v>
      </c>
      <c r="R10" s="76">
        <v>1.7143805187383631E-2</v>
      </c>
      <c r="S10" s="76">
        <v>1.5722499613665071E-2</v>
      </c>
      <c r="T10" s="76">
        <v>1.7622716894977169E-2</v>
      </c>
      <c r="U10" s="76">
        <v>1.656453885364428E-2</v>
      </c>
    </row>
    <row r="11" spans="1:21" x14ac:dyDescent="0.25">
      <c r="A11" s="44" t="s">
        <v>142</v>
      </c>
      <c r="B11" s="76">
        <v>1.380650949509046E-2</v>
      </c>
      <c r="C11" s="76">
        <v>1.8117312752738611E-2</v>
      </c>
      <c r="D11" s="76">
        <v>1.4105129581726781E-2</v>
      </c>
      <c r="E11" s="76">
        <v>1.9122069563898881E-2</v>
      </c>
      <c r="F11" s="76">
        <v>1.519648581265582E-2</v>
      </c>
      <c r="G11" s="76">
        <v>2.1038502296008479E-2</v>
      </c>
      <c r="H11" s="76">
        <v>1.547405884563521E-2</v>
      </c>
      <c r="I11" s="76">
        <v>2.1733285408217271E-2</v>
      </c>
      <c r="J11" s="76">
        <v>1.656513393974798E-2</v>
      </c>
      <c r="K11" s="76">
        <v>2.287195408519304E-2</v>
      </c>
      <c r="L11" s="76">
        <v>1.7880567496115111E-2</v>
      </c>
      <c r="M11" s="76">
        <v>2.4456218068660801E-2</v>
      </c>
      <c r="N11" s="76">
        <v>1.703046294075318E-2</v>
      </c>
      <c r="O11" s="76">
        <v>2.5505251330874879E-2</v>
      </c>
      <c r="P11" s="76">
        <v>1.8196668376165782E-2</v>
      </c>
      <c r="Q11" s="76">
        <v>2.512629296728398E-2</v>
      </c>
      <c r="R11" s="76">
        <v>1.8452633325345181E-2</v>
      </c>
      <c r="S11" s="76">
        <v>2.4669483803240948E-2</v>
      </c>
      <c r="T11" s="76">
        <v>1.9887985159817351E-2</v>
      </c>
      <c r="U11" s="76">
        <v>2.5260213425235489E-2</v>
      </c>
    </row>
    <row r="13" spans="1:21" customFormat="1" x14ac:dyDescent="0.25"/>
    <row r="14" spans="1:21" customFormat="1" x14ac:dyDescent="0.25"/>
    <row r="15" spans="1:21" customFormat="1" x14ac:dyDescent="0.25"/>
    <row r="16" spans="1:21" customFormat="1" x14ac:dyDescent="0.25"/>
    <row r="17" spans="1:19" customFormat="1" x14ac:dyDescent="0.25"/>
    <row r="18" spans="1:19" customFormat="1" x14ac:dyDescent="0.25"/>
    <row r="19" spans="1:19" customFormat="1" x14ac:dyDescent="0.25"/>
    <row r="20" spans="1:19" customFormat="1" x14ac:dyDescent="0.25"/>
    <row r="21" spans="1:19" customFormat="1" x14ac:dyDescent="0.25"/>
    <row r="22" spans="1:19" customFormat="1" x14ac:dyDescent="0.25"/>
    <row r="23" spans="1:19" customFormat="1" x14ac:dyDescent="0.25"/>
    <row r="24" spans="1:19" customFormat="1" x14ac:dyDescent="0.25"/>
    <row r="25" spans="1:19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</sheetData>
  <mergeCells count="1">
    <mergeCell ref="A1:U1"/>
  </mergeCells>
  <phoneticPr fontId="1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3"/>
  <sheetViews>
    <sheetView workbookViewId="0"/>
  </sheetViews>
  <sheetFormatPr defaultColWidth="9.140625" defaultRowHeight="15" x14ac:dyDescent="0.25"/>
  <cols>
    <col min="1" max="1" width="36.85546875" style="4" bestFit="1" customWidth="1"/>
    <col min="2" max="17" width="9" style="4" customWidth="1"/>
    <col min="18" max="16384" width="9.140625" style="4"/>
  </cols>
  <sheetData>
    <row r="1" spans="1:21" ht="26.45" customHeight="1" x14ac:dyDescent="0.25">
      <c r="A1" s="4" t="str">
        <f>Index!B8</f>
        <v>Racial, ethnic, or ethno-religious minority group – relative to total public sector by salary grade, 2012–2021</v>
      </c>
    </row>
    <row r="2" spans="1:21" s="19" customFormat="1" ht="51" x14ac:dyDescent="0.2">
      <c r="A2" s="15" t="s">
        <v>317</v>
      </c>
      <c r="B2" s="16" t="s">
        <v>81</v>
      </c>
      <c r="C2" s="16" t="s">
        <v>82</v>
      </c>
      <c r="D2" s="16" t="s">
        <v>83</v>
      </c>
      <c r="E2" s="16" t="s">
        <v>84</v>
      </c>
      <c r="F2" s="16" t="s">
        <v>57</v>
      </c>
      <c r="G2" s="16" t="s">
        <v>59</v>
      </c>
      <c r="H2" s="16" t="s">
        <v>60</v>
      </c>
      <c r="I2" s="16" t="s">
        <v>61</v>
      </c>
      <c r="J2" s="16" t="s">
        <v>62</v>
      </c>
      <c r="K2" s="16" t="s">
        <v>63</v>
      </c>
      <c r="L2" s="16" t="s">
        <v>64</v>
      </c>
      <c r="M2" s="16" t="s">
        <v>65</v>
      </c>
      <c r="N2" s="16" t="s">
        <v>56</v>
      </c>
      <c r="O2" s="16" t="s">
        <v>58</v>
      </c>
      <c r="P2" s="16" t="s">
        <v>284</v>
      </c>
      <c r="Q2" s="16" t="s">
        <v>283</v>
      </c>
      <c r="R2" s="16" t="s">
        <v>320</v>
      </c>
      <c r="S2" s="16" t="s">
        <v>319</v>
      </c>
      <c r="T2" s="16" t="s">
        <v>361</v>
      </c>
      <c r="U2" s="16" t="s">
        <v>360</v>
      </c>
    </row>
    <row r="3" spans="1:21" x14ac:dyDescent="0.25">
      <c r="A3" s="44" t="s">
        <v>114</v>
      </c>
      <c r="B3" s="51">
        <v>0.18820551611777031</v>
      </c>
      <c r="C3" s="31">
        <v>0.2228023125145373</v>
      </c>
      <c r="D3" s="51">
        <v>0.17924748092492279</v>
      </c>
      <c r="E3" s="31">
        <v>0.21643037853835509</v>
      </c>
      <c r="F3" s="50">
        <v>0.17436140579624251</v>
      </c>
      <c r="G3" s="50">
        <v>0.212662663369834</v>
      </c>
      <c r="H3" s="50">
        <v>0.1691813712954281</v>
      </c>
      <c r="I3" s="50">
        <v>0.2127563828612993</v>
      </c>
      <c r="J3" s="50">
        <v>0.16867843646003719</v>
      </c>
      <c r="K3" s="50">
        <v>0.2069128558611163</v>
      </c>
      <c r="L3" s="50">
        <v>0.16933760683760679</v>
      </c>
      <c r="M3" s="50">
        <v>0.2099194535102625</v>
      </c>
      <c r="N3" s="50">
        <v>0.16132793144655919</v>
      </c>
      <c r="O3" s="50">
        <v>0.20497595793275011</v>
      </c>
      <c r="P3" s="50">
        <v>0.15288517101895929</v>
      </c>
      <c r="Q3" s="50">
        <v>0.20434215606597739</v>
      </c>
      <c r="R3" s="50">
        <v>0.15609096692111959</v>
      </c>
      <c r="S3" s="50">
        <v>0.2028285045907248</v>
      </c>
      <c r="T3" s="50">
        <v>0.155115262919994</v>
      </c>
      <c r="U3" s="50">
        <v>0.20008036286926351</v>
      </c>
    </row>
    <row r="4" spans="1:21" x14ac:dyDescent="0.25">
      <c r="A4" s="44" t="s">
        <v>115</v>
      </c>
      <c r="B4" s="51">
        <v>9.4204585127429297E-2</v>
      </c>
      <c r="C4" s="31">
        <v>8.8577265504804659E-2</v>
      </c>
      <c r="D4" s="51">
        <v>9.1240025627584598E-2</v>
      </c>
      <c r="E4" s="31">
        <v>9.0022547756034965E-2</v>
      </c>
      <c r="F4" s="50">
        <v>8.1461506548924312E-2</v>
      </c>
      <c r="G4" s="50">
        <v>8.8596255740021196E-2</v>
      </c>
      <c r="H4" s="50">
        <v>7.6719802233398693E-2</v>
      </c>
      <c r="I4" s="50">
        <v>8.6106716403125699E-2</v>
      </c>
      <c r="J4" s="50">
        <v>7.397484347678944E-2</v>
      </c>
      <c r="K4" s="50">
        <v>8.7770767762792481E-2</v>
      </c>
      <c r="L4" s="50">
        <v>8.1309041835357629E-2</v>
      </c>
      <c r="M4" s="50">
        <v>9.5119931459550527E-2</v>
      </c>
      <c r="N4" s="50">
        <v>8.3942988720160885E-2</v>
      </c>
      <c r="O4" s="50">
        <v>9.8814452975754169E-2</v>
      </c>
      <c r="P4" s="50">
        <v>8.2496353980352766E-2</v>
      </c>
      <c r="Q4" s="50">
        <v>0.1021791780629588</v>
      </c>
      <c r="R4" s="50">
        <v>8.1849024597116196E-2</v>
      </c>
      <c r="S4" s="50">
        <v>0.1045475618269113</v>
      </c>
      <c r="T4" s="50">
        <v>7.8524433730098944E-2</v>
      </c>
      <c r="U4" s="50">
        <v>9.9327991263113702E-2</v>
      </c>
    </row>
    <row r="5" spans="1:21" x14ac:dyDescent="0.25">
      <c r="A5" s="44" t="s">
        <v>116</v>
      </c>
      <c r="B5" s="51">
        <v>0.157831956243454</v>
      </c>
      <c r="C5" s="31">
        <v>0.153575401929711</v>
      </c>
      <c r="D5" s="51">
        <v>0.15970644766730729</v>
      </c>
      <c r="E5" s="31">
        <v>0.15191796323283721</v>
      </c>
      <c r="F5" s="50">
        <v>0.1620932851300895</v>
      </c>
      <c r="G5" s="50">
        <v>0.1526979865771812</v>
      </c>
      <c r="H5" s="50">
        <v>0.15952035916233351</v>
      </c>
      <c r="I5" s="50">
        <v>0.14933673714866311</v>
      </c>
      <c r="J5" s="50">
        <v>0.1577923176716115</v>
      </c>
      <c r="K5" s="50">
        <v>0.14939117307774469</v>
      </c>
      <c r="L5" s="50">
        <v>0.14718286099865049</v>
      </c>
      <c r="M5" s="50">
        <v>0.14034172801017791</v>
      </c>
      <c r="N5" s="50">
        <v>0.1391763094231834</v>
      </c>
      <c r="O5" s="50">
        <v>0.13786193995001969</v>
      </c>
      <c r="P5" s="50">
        <v>0.1318070498885556</v>
      </c>
      <c r="Q5" s="50">
        <v>0.13742240846291129</v>
      </c>
      <c r="R5" s="50">
        <v>0.1273854961832061</v>
      </c>
      <c r="S5" s="50">
        <v>0.13316831946968199</v>
      </c>
      <c r="T5" s="50">
        <v>0.1073024961076792</v>
      </c>
      <c r="U5" s="50">
        <v>0.1034517397788476</v>
      </c>
    </row>
    <row r="6" spans="1:21" x14ac:dyDescent="0.25">
      <c r="A6" s="44" t="s">
        <v>117</v>
      </c>
      <c r="B6" s="51">
        <v>0.16117770278133359</v>
      </c>
      <c r="C6" s="31">
        <v>0.15845152322743181</v>
      </c>
      <c r="D6" s="51">
        <v>0.16928766963713671</v>
      </c>
      <c r="E6" s="31">
        <v>0.16289419963889901</v>
      </c>
      <c r="F6" s="50">
        <v>0.17489480234694479</v>
      </c>
      <c r="G6" s="50">
        <v>0.16272129989403039</v>
      </c>
      <c r="H6" s="50">
        <v>0.17412553632824709</v>
      </c>
      <c r="I6" s="50">
        <v>0.16940868142722501</v>
      </c>
      <c r="J6" s="50">
        <v>0.17392407919228381</v>
      </c>
      <c r="K6" s="50">
        <v>0.16921258384721649</v>
      </c>
      <c r="L6" s="50">
        <v>0.1790373369320738</v>
      </c>
      <c r="M6" s="50">
        <v>0.17023075093627049</v>
      </c>
      <c r="N6" s="50">
        <v>0.18380016905185231</v>
      </c>
      <c r="O6" s="50">
        <v>0.16930483190363929</v>
      </c>
      <c r="P6" s="50">
        <v>0.18538290085578271</v>
      </c>
      <c r="Q6" s="50">
        <v>0.16347480485677801</v>
      </c>
      <c r="R6" s="50">
        <v>0.1834446564885496</v>
      </c>
      <c r="S6" s="50">
        <v>0.16443746969269049</v>
      </c>
      <c r="T6" s="50">
        <v>0.1759077896640048</v>
      </c>
      <c r="U6" s="50">
        <v>0.16575099358900061</v>
      </c>
    </row>
    <row r="7" spans="1:21" x14ac:dyDescent="0.25">
      <c r="A7" s="44" t="s">
        <v>118</v>
      </c>
      <c r="B7" s="51">
        <v>0.18064121959734669</v>
      </c>
      <c r="C7" s="31">
        <v>0.172875314215575</v>
      </c>
      <c r="D7" s="51">
        <v>0.18338284116722001</v>
      </c>
      <c r="E7" s="31">
        <v>0.17347732448270731</v>
      </c>
      <c r="F7" s="50">
        <v>0.1850293368102886</v>
      </c>
      <c r="G7" s="50">
        <v>0.17554786294595551</v>
      </c>
      <c r="H7" s="50">
        <v>0.1929360952462138</v>
      </c>
      <c r="I7" s="50">
        <v>0.17499271217477191</v>
      </c>
      <c r="J7" s="50">
        <v>0.1937785549100344</v>
      </c>
      <c r="K7" s="50">
        <v>0.17588048478288729</v>
      </c>
      <c r="L7" s="50">
        <v>0.1930386864597391</v>
      </c>
      <c r="M7" s="50">
        <v>0.1734485989610047</v>
      </c>
      <c r="N7" s="50">
        <v>0.19647905797312659</v>
      </c>
      <c r="O7" s="50">
        <v>0.17000953758288781</v>
      </c>
      <c r="P7" s="50">
        <v>0.1957843757739193</v>
      </c>
      <c r="Q7" s="50">
        <v>0.1682484225191633</v>
      </c>
      <c r="R7" s="50">
        <v>0.19160835453774391</v>
      </c>
      <c r="S7" s="50">
        <v>0.16891895492403861</v>
      </c>
      <c r="T7" s="50">
        <v>0.21214404098237161</v>
      </c>
      <c r="U7" s="50">
        <v>0.19809189700158919</v>
      </c>
    </row>
    <row r="8" spans="1:21" x14ac:dyDescent="0.25">
      <c r="A8" s="44" t="s">
        <v>119</v>
      </c>
      <c r="B8" s="51">
        <v>0.1134935412545095</v>
      </c>
      <c r="C8" s="31">
        <v>0.110472171078996</v>
      </c>
      <c r="D8" s="51">
        <v>0.1138971401945367</v>
      </c>
      <c r="E8" s="31">
        <v>0.11151451845237589</v>
      </c>
      <c r="F8" s="50">
        <v>0.12060688674213239</v>
      </c>
      <c r="G8" s="50">
        <v>0.1129014482515012</v>
      </c>
      <c r="H8" s="50">
        <v>0.1236609553036115</v>
      </c>
      <c r="I8" s="50">
        <v>0.1132202564748436</v>
      </c>
      <c r="J8" s="50">
        <v>0.12871566360200801</v>
      </c>
      <c r="K8" s="50">
        <v>0.1162652918808836</v>
      </c>
      <c r="L8" s="50">
        <v>0.12699617633828161</v>
      </c>
      <c r="M8" s="50">
        <v>0.11549581507832581</v>
      </c>
      <c r="N8" s="50">
        <v>0.1312192136174182</v>
      </c>
      <c r="O8" s="50">
        <v>0.1181613125072522</v>
      </c>
      <c r="P8" s="50">
        <v>0.1402548086183649</v>
      </c>
      <c r="Q8" s="50">
        <v>0.1209820476335762</v>
      </c>
      <c r="R8" s="50">
        <v>0.142069550466497</v>
      </c>
      <c r="S8" s="50">
        <v>0.12155962080560161</v>
      </c>
      <c r="T8" s="50">
        <v>0.14281050675505999</v>
      </c>
      <c r="U8" s="50">
        <v>0.1235089725658679</v>
      </c>
    </row>
    <row r="9" spans="1:21" x14ac:dyDescent="0.25">
      <c r="A9" s="44" t="s">
        <v>120</v>
      </c>
      <c r="B9" s="51">
        <v>6.4063772838356806E-2</v>
      </c>
      <c r="C9" s="31">
        <v>5.3805476388643678E-2</v>
      </c>
      <c r="D9" s="51">
        <v>6.2292503931504463E-2</v>
      </c>
      <c r="E9" s="31">
        <v>5.3370510455363583E-2</v>
      </c>
      <c r="F9" s="50">
        <v>6.1222070763942392E-2</v>
      </c>
      <c r="G9" s="50">
        <v>5.498269162839986E-2</v>
      </c>
      <c r="H9" s="50">
        <v>6.1091694371039687E-2</v>
      </c>
      <c r="I9" s="50">
        <v>5.4628971864749278E-2</v>
      </c>
      <c r="J9" s="50">
        <v>6.080433188561115E-2</v>
      </c>
      <c r="K9" s="50">
        <v>5.4485381033083147E-2</v>
      </c>
      <c r="L9" s="50">
        <v>6.1234817813765177E-2</v>
      </c>
      <c r="M9" s="50">
        <v>5.540257485150047E-2</v>
      </c>
      <c r="N9" s="50">
        <v>5.7565070389693669E-2</v>
      </c>
      <c r="O9" s="50">
        <v>5.9048109605789337E-2</v>
      </c>
      <c r="P9" s="50">
        <v>6.2766572191189016E-2</v>
      </c>
      <c r="Q9" s="50">
        <v>6.1257826653958618E-2</v>
      </c>
      <c r="R9" s="50">
        <v>6.920589482612384E-2</v>
      </c>
      <c r="S9" s="50">
        <v>6.3606716366213539E-2</v>
      </c>
      <c r="T9" s="50">
        <v>7.8172869268243683E-2</v>
      </c>
      <c r="U9" s="50">
        <v>6.7422386725702471E-2</v>
      </c>
    </row>
    <row r="10" spans="1:21" x14ac:dyDescent="0.25">
      <c r="A10" s="44" t="s">
        <v>141</v>
      </c>
      <c r="B10" s="51">
        <v>2.0336320260677301E-2</v>
      </c>
      <c r="C10" s="31">
        <v>1.6903887165432219E-2</v>
      </c>
      <c r="D10" s="51">
        <v>1.9628400023297809E-2</v>
      </c>
      <c r="E10" s="31">
        <v>1.7195822908857079E-2</v>
      </c>
      <c r="F10" s="50">
        <v>1.8550346707757959E-2</v>
      </c>
      <c r="G10" s="50">
        <v>1.6556693747792301E-2</v>
      </c>
      <c r="H10" s="50">
        <v>1.886738840110249E-2</v>
      </c>
      <c r="I10" s="50">
        <v>1.6112461756606449E-2</v>
      </c>
      <c r="J10" s="50">
        <v>1.875458288679565E-2</v>
      </c>
      <c r="K10" s="50">
        <v>1.5850862326786959E-2</v>
      </c>
      <c r="L10" s="50">
        <v>1.8556005398110659E-2</v>
      </c>
      <c r="M10" s="50">
        <v>1.452759526749973E-2</v>
      </c>
      <c r="N10" s="50">
        <v>2.1218922148707339E-2</v>
      </c>
      <c r="O10" s="50">
        <v>1.5217680471162251E-2</v>
      </c>
      <c r="P10" s="50">
        <v>2.190363501279546E-2</v>
      </c>
      <c r="Q10" s="50">
        <v>1.5630357832323982E-2</v>
      </c>
      <c r="R10" s="50">
        <v>2.1999575911789651E-2</v>
      </c>
      <c r="S10" s="50">
        <v>1.5722499613665071E-2</v>
      </c>
      <c r="T10" s="50">
        <v>2.2876801767867012E-2</v>
      </c>
      <c r="U10" s="50">
        <v>1.656453885364428E-2</v>
      </c>
    </row>
    <row r="11" spans="1:21" x14ac:dyDescent="0.25">
      <c r="A11" s="44" t="s">
        <v>142</v>
      </c>
      <c r="B11" s="51">
        <v>1.8707087163970671E-2</v>
      </c>
      <c r="C11" s="31">
        <v>1.8117312752738611E-2</v>
      </c>
      <c r="D11" s="51">
        <v>1.9191566194886132E-2</v>
      </c>
      <c r="E11" s="31">
        <v>1.9122069563898881E-2</v>
      </c>
      <c r="F11" s="50">
        <v>2.0891364902506961E-2</v>
      </c>
      <c r="G11" s="50">
        <v>2.1038502296008479E-2</v>
      </c>
      <c r="H11" s="50">
        <v>2.236240161395732E-2</v>
      </c>
      <c r="I11" s="50">
        <v>2.1733285408217271E-2</v>
      </c>
      <c r="J11" s="50">
        <v>2.312595183033448E-2</v>
      </c>
      <c r="K11" s="50">
        <v>2.287195408519304E-2</v>
      </c>
      <c r="L11" s="50">
        <v>2.305443094916779E-2</v>
      </c>
      <c r="M11" s="50">
        <v>2.4456218068660801E-2</v>
      </c>
      <c r="N11" s="50">
        <v>2.4803987291964209E-2</v>
      </c>
      <c r="O11" s="50">
        <v>2.5505251330874879E-2</v>
      </c>
      <c r="P11" s="50">
        <v>2.6031204424754411E-2</v>
      </c>
      <c r="Q11" s="50">
        <v>2.512629296728398E-2</v>
      </c>
      <c r="R11" s="50">
        <v>2.5948897370653101E-2</v>
      </c>
      <c r="S11" s="50">
        <v>2.4669483803240948E-2</v>
      </c>
      <c r="T11" s="50">
        <v>2.6718899100999449E-2</v>
      </c>
      <c r="U11" s="50">
        <v>2.5260213425235489E-2</v>
      </c>
    </row>
    <row r="13" spans="1:21" customFormat="1" x14ac:dyDescent="0.25"/>
    <row r="14" spans="1:21" customFormat="1" x14ac:dyDescent="0.25"/>
    <row r="15" spans="1:21" customFormat="1" x14ac:dyDescent="0.25"/>
    <row r="16" spans="1:21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"/>
  <sheetViews>
    <sheetView workbookViewId="0">
      <selection sqref="A1:U1"/>
    </sheetView>
  </sheetViews>
  <sheetFormatPr defaultRowHeight="15" x14ac:dyDescent="0.25"/>
  <cols>
    <col min="1" max="1" width="14" customWidth="1"/>
    <col min="2" max="19" width="9" customWidth="1"/>
  </cols>
  <sheetData>
    <row r="1" spans="1:21" x14ac:dyDescent="0.25">
      <c r="A1" s="125" t="str">
        <f>Index!B9</f>
        <v>Age profile of NSW public sector and NSW employed persons, 2012 – 2021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s="1" customFormat="1" ht="60" customHeight="1" x14ac:dyDescent="0.25">
      <c r="A2" s="33" t="s">
        <v>143</v>
      </c>
      <c r="B2" s="47" t="s">
        <v>146</v>
      </c>
      <c r="C2" s="47" t="s">
        <v>147</v>
      </c>
      <c r="D2" s="47" t="s">
        <v>148</v>
      </c>
      <c r="E2" s="47" t="s">
        <v>149</v>
      </c>
      <c r="F2" s="47" t="s">
        <v>150</v>
      </c>
      <c r="G2" s="47" t="s">
        <v>151</v>
      </c>
      <c r="H2" s="47" t="s">
        <v>152</v>
      </c>
      <c r="I2" s="47" t="s">
        <v>153</v>
      </c>
      <c r="J2" s="47" t="s">
        <v>154</v>
      </c>
      <c r="K2" s="47" t="s">
        <v>155</v>
      </c>
      <c r="L2" s="47" t="s">
        <v>278</v>
      </c>
      <c r="M2" s="47" t="s">
        <v>279</v>
      </c>
      <c r="N2" s="47" t="s">
        <v>144</v>
      </c>
      <c r="O2" s="47" t="s">
        <v>145</v>
      </c>
      <c r="P2" s="47" t="s">
        <v>285</v>
      </c>
      <c r="Q2" s="47" t="s">
        <v>286</v>
      </c>
      <c r="R2" s="47" t="s">
        <v>321</v>
      </c>
      <c r="S2" s="47" t="s">
        <v>322</v>
      </c>
      <c r="T2" s="47" t="s">
        <v>647</v>
      </c>
      <c r="U2" s="47" t="s">
        <v>648</v>
      </c>
    </row>
    <row r="3" spans="1:21" x14ac:dyDescent="0.25">
      <c r="A3" s="44" t="s">
        <v>92</v>
      </c>
      <c r="B3" s="76">
        <v>4.0757315361485601E-2</v>
      </c>
      <c r="C3" s="76">
        <v>0.15394046388754121</v>
      </c>
      <c r="D3" s="76">
        <v>3.9843583083133738E-2</v>
      </c>
      <c r="E3" s="76">
        <v>0.15394158464379901</v>
      </c>
      <c r="F3" s="76">
        <v>3.6671954395459908E-2</v>
      </c>
      <c r="G3" s="76">
        <v>0.14970601189268409</v>
      </c>
      <c r="H3" s="76">
        <v>3.5452537381060266E-2</v>
      </c>
      <c r="I3" s="76">
        <v>0.15306326076249482</v>
      </c>
      <c r="J3" s="76">
        <v>3.5063321440377535E-2</v>
      </c>
      <c r="K3" s="76">
        <v>0.14989132508908634</v>
      </c>
      <c r="L3" s="76">
        <v>3.6197901737086507E-2</v>
      </c>
      <c r="M3" s="76">
        <v>0.14833707140409808</v>
      </c>
      <c r="N3" s="76">
        <v>3.852872313620239E-2</v>
      </c>
      <c r="O3" s="76">
        <v>0.15485470636317364</v>
      </c>
      <c r="P3" s="76">
        <v>4.0695774305508664E-2</v>
      </c>
      <c r="Q3" s="76">
        <v>0.14925063156963209</v>
      </c>
      <c r="R3" s="76">
        <v>4.2190439142922607E-2</v>
      </c>
      <c r="S3" s="76">
        <v>0.13688716640643209</v>
      </c>
      <c r="T3" s="76">
        <v>4.4000000000000004E-2</v>
      </c>
      <c r="U3" s="76">
        <v>0.14400000000000002</v>
      </c>
    </row>
    <row r="4" spans="1:21" x14ac:dyDescent="0.25">
      <c r="A4" s="44" t="s">
        <v>93</v>
      </c>
      <c r="B4" s="76">
        <v>0.20222829159622974</v>
      </c>
      <c r="C4" s="76">
        <v>0.22892901115475808</v>
      </c>
      <c r="D4" s="76">
        <v>0.20518334851398307</v>
      </c>
      <c r="E4" s="76">
        <v>0.22703289863213513</v>
      </c>
      <c r="F4" s="76">
        <v>0.20853445082553607</v>
      </c>
      <c r="G4" s="76">
        <v>0.23425964348801886</v>
      </c>
      <c r="H4" s="76">
        <v>0.20993713185319438</v>
      </c>
      <c r="I4" s="76">
        <v>0.2391328325891065</v>
      </c>
      <c r="J4" s="76">
        <v>0.21551232801760006</v>
      </c>
      <c r="K4" s="76">
        <v>0.23992878721444708</v>
      </c>
      <c r="L4" s="76">
        <v>0.21877257352519636</v>
      </c>
      <c r="M4" s="76">
        <v>0.23864461862851585</v>
      </c>
      <c r="N4" s="76">
        <v>0.22398695419529638</v>
      </c>
      <c r="O4" s="76">
        <v>0.24513376766046435</v>
      </c>
      <c r="P4" s="76">
        <v>0.22864396937080503</v>
      </c>
      <c r="Q4" s="76">
        <v>0.24300936698800049</v>
      </c>
      <c r="R4" s="76">
        <v>0.22883550657835139</v>
      </c>
      <c r="S4" s="76">
        <v>0.24159657886459199</v>
      </c>
      <c r="T4" s="76">
        <v>0.22899999999999998</v>
      </c>
      <c r="U4" s="76">
        <v>0.23600000000000002</v>
      </c>
    </row>
    <row r="5" spans="1:21" x14ac:dyDescent="0.25">
      <c r="A5" s="44" t="s">
        <v>94</v>
      </c>
      <c r="B5" s="76">
        <v>0.24823989716442721</v>
      </c>
      <c r="C5" s="76">
        <v>0.22583997299886927</v>
      </c>
      <c r="D5" s="76">
        <v>0.24695824759077467</v>
      </c>
      <c r="E5" s="76">
        <v>0.22347691423783153</v>
      </c>
      <c r="F5" s="76">
        <v>0.24641664475228264</v>
      </c>
      <c r="G5" s="76">
        <v>0.22169009896688449</v>
      </c>
      <c r="H5" s="76">
        <v>0.24723323516085183</v>
      </c>
      <c r="I5" s="76">
        <v>0.21666848019715226</v>
      </c>
      <c r="J5" s="76">
        <v>0.24572252556225563</v>
      </c>
      <c r="K5" s="76">
        <v>0.21776622795440573</v>
      </c>
      <c r="L5" s="76">
        <v>0.24218024422404402</v>
      </c>
      <c r="M5" s="76">
        <v>0.22333480098359926</v>
      </c>
      <c r="N5" s="76">
        <v>0.24243453740901486</v>
      </c>
      <c r="O5" s="76">
        <v>0.21525359667752453</v>
      </c>
      <c r="P5" s="76">
        <v>0.24246492092859939</v>
      </c>
      <c r="Q5" s="76">
        <v>0.21353201542527819</v>
      </c>
      <c r="R5" s="76">
        <v>0.24402779480019821</v>
      </c>
      <c r="S5" s="76">
        <v>0.22428383528835991</v>
      </c>
      <c r="T5" s="76">
        <v>0.247</v>
      </c>
      <c r="U5" s="76">
        <v>0.22500000000000001</v>
      </c>
    </row>
    <row r="6" spans="1:21" x14ac:dyDescent="0.25">
      <c r="A6" s="44" t="s">
        <v>95</v>
      </c>
      <c r="B6" s="76">
        <v>0.28189773261063406</v>
      </c>
      <c r="C6" s="76">
        <v>0.21363739049705319</v>
      </c>
      <c r="D6" s="76">
        <v>0.2738870334761439</v>
      </c>
      <c r="E6" s="76">
        <v>0.21334609947557701</v>
      </c>
      <c r="F6" s="76">
        <v>0.2689474592038999</v>
      </c>
      <c r="G6" s="76">
        <v>0.21471311304642307</v>
      </c>
      <c r="H6" s="76">
        <v>0.26563774354327141</v>
      </c>
      <c r="I6" s="76">
        <v>0.21144052184786163</v>
      </c>
      <c r="J6" s="76">
        <v>0.26146169366329636</v>
      </c>
      <c r="K6" s="76">
        <v>0.20494441889607534</v>
      </c>
      <c r="L6" s="76">
        <v>0.25907814022817177</v>
      </c>
      <c r="M6" s="76">
        <v>0.20569718902536063</v>
      </c>
      <c r="N6" s="76">
        <v>0.25558792470351088</v>
      </c>
      <c r="O6" s="76">
        <v>0.19718730019846104</v>
      </c>
      <c r="P6" s="76">
        <v>0.25026267100625277</v>
      </c>
      <c r="Q6" s="76">
        <v>0.19891173229052</v>
      </c>
      <c r="R6" s="76">
        <v>0.24884232738821599</v>
      </c>
      <c r="S6" s="76">
        <v>0.2036991668561681</v>
      </c>
      <c r="T6" s="76">
        <v>0.24600000000000002</v>
      </c>
      <c r="U6" s="76">
        <v>0.19899999999999998</v>
      </c>
    </row>
    <row r="7" spans="1:21" x14ac:dyDescent="0.25">
      <c r="A7" s="44" t="s">
        <v>96</v>
      </c>
      <c r="B7" s="76">
        <v>0.20149977919604858</v>
      </c>
      <c r="C7" s="76">
        <v>0.14279964857511193</v>
      </c>
      <c r="D7" s="76">
        <v>0.2059789270091871</v>
      </c>
      <c r="E7" s="76">
        <v>0.14422185030488552</v>
      </c>
      <c r="F7" s="76">
        <v>0.20924702176451793</v>
      </c>
      <c r="G7" s="76">
        <v>0.14239442353515491</v>
      </c>
      <c r="H7" s="76">
        <v>0.2100362483008609</v>
      </c>
      <c r="I7" s="76">
        <v>0.14426376850509123</v>
      </c>
      <c r="J7" s="76">
        <v>0.20872992351271558</v>
      </c>
      <c r="K7" s="76">
        <v>0.14572238626314635</v>
      </c>
      <c r="L7" s="76">
        <v>0.20800894341569684</v>
      </c>
      <c r="M7" s="76">
        <v>0.14534700956833757</v>
      </c>
      <c r="N7" s="76">
        <v>0.2017456690929372</v>
      </c>
      <c r="O7" s="76">
        <v>0.14330827055525205</v>
      </c>
      <c r="P7" s="76">
        <v>0.19783650924412874</v>
      </c>
      <c r="Q7" s="76">
        <v>0.14762922935241959</v>
      </c>
      <c r="R7" s="76">
        <v>0.19398809555528321</v>
      </c>
      <c r="S7" s="76">
        <v>0.1469423841879556</v>
      </c>
      <c r="T7" s="76">
        <v>0.18899999999999997</v>
      </c>
      <c r="U7" s="76">
        <v>0.14499999999999999</v>
      </c>
    </row>
    <row r="8" spans="1:21" x14ac:dyDescent="0.25">
      <c r="A8" s="44" t="s">
        <v>97</v>
      </c>
      <c r="B8" s="76">
        <v>2.5376984071174818E-2</v>
      </c>
      <c r="C8" s="76">
        <v>3.4853512886666368E-2</v>
      </c>
      <c r="D8" s="76">
        <v>2.814886032677754E-2</v>
      </c>
      <c r="E8" s="76">
        <v>3.7980652705771792E-2</v>
      </c>
      <c r="F8" s="76">
        <v>3.0182469058303574E-2</v>
      </c>
      <c r="G8" s="76">
        <v>3.7236709070834595E-2</v>
      </c>
      <c r="H8" s="76">
        <v>3.1703103760761214E-2</v>
      </c>
      <c r="I8" s="76">
        <v>3.5431136098293556E-2</v>
      </c>
      <c r="J8" s="76">
        <v>3.3510207803754834E-2</v>
      </c>
      <c r="K8" s="76">
        <v>4.1746854582839187E-2</v>
      </c>
      <c r="L8" s="76">
        <v>3.5762196869804509E-2</v>
      </c>
      <c r="M8" s="76">
        <v>3.8639310390088645E-2</v>
      </c>
      <c r="N8" s="76">
        <v>3.7716191463038305E-2</v>
      </c>
      <c r="O8" s="76">
        <v>4.4262358545124343E-2</v>
      </c>
      <c r="P8" s="76">
        <v>4.0096155144705388E-2</v>
      </c>
      <c r="Q8" s="76">
        <v>4.76670243741497E-2</v>
      </c>
      <c r="R8" s="76">
        <v>4.1716179707024903E-2</v>
      </c>
      <c r="S8" s="76">
        <v>4.6590868396492277E-2</v>
      </c>
      <c r="T8" s="76">
        <v>4.4000000000000004E-2</v>
      </c>
      <c r="U8" s="76">
        <v>5.2000000000000005E-2</v>
      </c>
    </row>
    <row r="9" spans="1:21" x14ac:dyDescent="0.25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21" x14ac:dyDescent="0.25">
      <c r="A10" s="72"/>
      <c r="O10" s="72"/>
      <c r="Q10" s="72"/>
      <c r="S10" s="72"/>
    </row>
  </sheetData>
  <mergeCells count="1">
    <mergeCell ref="A1:U1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B57F8D76570B4A8771B0F3EF449552" ma:contentTypeVersion="8" ma:contentTypeDescription="Create a new document." ma:contentTypeScope="" ma:versionID="6bf80fd35176cb104bc9aabeca197bdf">
  <xsd:schema xmlns:xsd="http://www.w3.org/2001/XMLSchema" xmlns:xs="http://www.w3.org/2001/XMLSchema" xmlns:p="http://schemas.microsoft.com/office/2006/metadata/properties" xmlns:ns2="32cf9abf-c617-4998-810c-8fe27ec81baa" xmlns:ns3="c8213e0a-ce95-4e13-8474-c4b7cd537adc" targetNamespace="http://schemas.microsoft.com/office/2006/metadata/properties" ma:root="true" ma:fieldsID="61930fe35cb32cefb9dcee3da4fa2904" ns2:_="" ns3:_="">
    <xsd:import namespace="32cf9abf-c617-4998-810c-8fe27ec81baa"/>
    <xsd:import namespace="c8213e0a-ce95-4e13-8474-c4b7cd537a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f9abf-c617-4998-810c-8fe27ec81b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13e0a-ce95-4e13-8474-c4b7cd537ad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metadata xmlns="http://www.objective.com/ecm/document/metadata/A8F43476EB784464BFCC994945052FE7" version="1.0.0">
  <systemFields>
    <field name="Objective-Id">
      <value order="0">A4421953</value>
    </field>
    <field name="Objective-Title">
      <value order="0">Chapter 14 - Data downloads copy from 2018</value>
    </field>
    <field name="Objective-Description">
      <value order="0"/>
    </field>
    <field name="Objective-CreationStamp">
      <value order="0">2018-10-23T06:11:09Z</value>
    </field>
    <field name="Objective-IsApproved">
      <value order="0">false</value>
    </field>
    <field name="Objective-IsPublished">
      <value order="0">true</value>
    </field>
    <field name="Objective-DatePublished">
      <value order="0">2019-09-10T00:16:39Z</value>
    </field>
    <field name="Objective-ModificationStamp">
      <value order="0">2019-09-10T00:16:39Z</value>
    </field>
    <field name="Objective-Owner">
      <value order="0">Melissa Cavallo</value>
    </field>
    <field name="Objective-Path">
      <value order="0">Objective Global Folder:1. Public Service Commission (PSC):1. Public Service Commission File Plan (PSC):WORKFORCE INFORMATION ANALYTICS:WORKFORCE INFORMATION BUSINESS:Workforce Information - Data Collection 2019-06:2019 Workforce Profile Report:1. Draft Report</value>
    </field>
    <field name="Objective-Parent">
      <value order="0">1. Draft Report</value>
    </field>
    <field name="Objective-State">
      <value order="0">Published</value>
    </field>
    <field name="Objective-VersionId">
      <value order="0">vA7794089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qA440325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Vital Record">
        <value order="0">No</value>
      </field>
      <field name="Objective-DLM">
        <value order="0">No Impact</value>
      </field>
      <field name="Objective-Security Classification">
        <value order="0">UNCLASSIFIED</value>
      </field>
      <field name="Objective-Approval History">
        <value order="0"/>
      </field>
      <field name="Objective-Approval Status">
        <value order="0"/>
      </field>
      <field name="Objective-Connect Creator">
        <value order="0"/>
      </field>
      <field name="Objective-Document Tag(s)">
        <value order="0"/>
      </field>
      <field name="Objective-Shared By">
        <value order="0"/>
      </field>
      <field name="Objective-Current Approve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8A4237D0-DABB-4242-BE5D-FA1199BB7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cf9abf-c617-4998-810c-8fe27ec81baa"/>
    <ds:schemaRef ds:uri="c8213e0a-ce95-4e13-8474-c4b7cd537a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ED84B-43AD-45C7-AC6D-854B193E2C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51201-7BDB-4B25-9C00-9482DF09A385}">
  <ds:schemaRefs>
    <ds:schemaRef ds:uri="http://purl.org/dc/elements/1.1/"/>
    <ds:schemaRef ds:uri="32cf9abf-c617-4998-810c-8fe27ec81baa"/>
    <ds:schemaRef ds:uri="http://purl.org/dc/dcmitype/"/>
    <ds:schemaRef ds:uri="http://www.w3.org/XML/1998/namespace"/>
    <ds:schemaRef ds:uri="c8213e0a-ce95-4e13-8474-c4b7cd537adc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Company>ServiceFirst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Vandy</dc:creator>
  <cp:lastModifiedBy>Briony Foster</cp:lastModifiedBy>
  <dcterms:created xsi:type="dcterms:W3CDTF">2018-10-23T05:10:45Z</dcterms:created>
  <dcterms:modified xsi:type="dcterms:W3CDTF">2023-03-22T03:32:45Z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A4421953</vt:lpwstr>
  </property>
  <property fmtid="{D5CDD505-2E9C-101B-9397-08002B2CF9AE}" pid="4" name="Objective-Title">
    <vt:lpwstr>Chapter 14 - Data downloads copy from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2018-10-23T06:11:09Z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2019-09-10T00:16:39Z</vt:filetime>
  </property>
  <property fmtid="{D5CDD505-2E9C-101B-9397-08002B2CF9AE}" pid="10" name="Objective-ModificationStamp">
    <vt:filetime>2019-09-10T00:16:39Z</vt:filetime>
  </property>
  <property fmtid="{D5CDD505-2E9C-101B-9397-08002B2CF9AE}" pid="11" name="Objective-Owner">
    <vt:lpwstr>Melissa Cavallo</vt:lpwstr>
  </property>
  <property fmtid="{D5CDD505-2E9C-101B-9397-08002B2CF9AE}" pid="12" name="Objective-Path">
    <vt:lpwstr>Objective Global Folder:1. Public Service Commission (PSC):1. Public Service Commission File Plan (PSC):WORKFORCE INFORMATION ANALYTICS:WORKFORCE INFORMATION BUSINESS:Workforce Information - Data Collection 2019-06:2019 Workforce Profile Report:1. Draft R</vt:lpwstr>
  </property>
  <property fmtid="{D5CDD505-2E9C-101B-9397-08002B2CF9AE}" pid="13" name="Objective-Parent">
    <vt:lpwstr>1. Draft Report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vA7794089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qA440325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Vital Record">
    <vt:lpwstr>No</vt:lpwstr>
  </property>
  <property fmtid="{D5CDD505-2E9C-101B-9397-08002B2CF9AE}" pid="23" name="Objective-DLM">
    <vt:lpwstr>No Impact</vt:lpwstr>
  </property>
  <property fmtid="{D5CDD505-2E9C-101B-9397-08002B2CF9AE}" pid="24" name="Objective-Security Classification">
    <vt:lpwstr>UNCLASSIFIED</vt:lpwstr>
  </property>
  <property fmtid="{D5CDD505-2E9C-101B-9397-08002B2CF9AE}" pid="25" name="Objective-Approval History">
    <vt:lpwstr/>
  </property>
  <property fmtid="{D5CDD505-2E9C-101B-9397-08002B2CF9AE}" pid="26" name="Objective-Approval Status">
    <vt:lpwstr/>
  </property>
  <property fmtid="{D5CDD505-2E9C-101B-9397-08002B2CF9AE}" pid="27" name="Objective-Connect Creator">
    <vt:lpwstr/>
  </property>
  <property fmtid="{D5CDD505-2E9C-101B-9397-08002B2CF9AE}" pid="28" name="Objective-Document Tag(s)">
    <vt:lpwstr/>
  </property>
  <property fmtid="{D5CDD505-2E9C-101B-9397-08002B2CF9AE}" pid="29" name="Objective-Shared By">
    <vt:lpwstr/>
  </property>
  <property fmtid="{D5CDD505-2E9C-101B-9397-08002B2CF9AE}" pid="30" name="Objective-Current Approver">
    <vt:lpwstr/>
  </property>
  <property fmtid="{D5CDD505-2E9C-101B-9397-08002B2CF9AE}" pid="31" name="Objective-Comment">
    <vt:lpwstr/>
  </property>
  <property fmtid="{D5CDD505-2E9C-101B-9397-08002B2CF9AE}" pid="32" name="Objective-Security Classification [system]">
    <vt:lpwstr>UNCLASSIFIED</vt:lpwstr>
  </property>
  <property fmtid="{D5CDD505-2E9C-101B-9397-08002B2CF9AE}" pid="33" name="Objective-DLM [system]">
    <vt:lpwstr>No Impact</vt:lpwstr>
  </property>
  <property fmtid="{D5CDD505-2E9C-101B-9397-08002B2CF9AE}" pid="34" name="Objective-Vital Record [system]">
    <vt:lpwstr>No</vt:lpwstr>
  </property>
  <property fmtid="{D5CDD505-2E9C-101B-9397-08002B2CF9AE}" pid="35" name="Objective-Current Approver [system]">
    <vt:lpwstr/>
  </property>
  <property fmtid="{D5CDD505-2E9C-101B-9397-08002B2CF9AE}" pid="36" name="Objective-Approval Status [system]">
    <vt:lpwstr/>
  </property>
  <property fmtid="{D5CDD505-2E9C-101B-9397-08002B2CF9AE}" pid="37" name="Objective-Approval History [system]">
    <vt:lpwstr/>
  </property>
  <property fmtid="{D5CDD505-2E9C-101B-9397-08002B2CF9AE}" pid="38" name="Objective-Document Tag(s) [system]">
    <vt:lpwstr/>
  </property>
  <property fmtid="{D5CDD505-2E9C-101B-9397-08002B2CF9AE}" pid="39" name="Objective-Connect Creator [system]">
    <vt:lpwstr/>
  </property>
  <property fmtid="{D5CDD505-2E9C-101B-9397-08002B2CF9AE}" pid="40" name="Objective-Shared By [system]">
    <vt:lpwstr/>
  </property>
  <property fmtid="{D5CDD505-2E9C-101B-9397-08002B2CF9AE}" pid="41" name="ContentTypeId">
    <vt:lpwstr>0x010100D1B57F8D76570B4A8771B0F3EF449552</vt:lpwstr>
  </property>
</Properties>
</file>